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Page 1" sheetId="1" r:id="rId1"/>
    <sheet name="Page 2" sheetId="2" r:id="rId2"/>
  </sheets>
  <definedNames>
    <definedName name="CHA" localSheetId="1">'Page 2'!$B$41</definedName>
    <definedName name="CHA">'Page 1'!$B$40</definedName>
    <definedName name="CHAmod" localSheetId="1">'Page 2'!$P$41</definedName>
    <definedName name="CHAmod">'Page 1'!$P$40</definedName>
    <definedName name="CON" localSheetId="1">'Page 2'!$B$29</definedName>
    <definedName name="CON">'Page 1'!$B$28</definedName>
    <definedName name="CONmod" localSheetId="1">'Page 2'!$P$29</definedName>
    <definedName name="CONmod">'Page 1'!$P$28</definedName>
    <definedName name="DEX" localSheetId="1">'Page 2'!$B$33</definedName>
    <definedName name="DEX">'Page 1'!$B$32</definedName>
    <definedName name="DEXmod" localSheetId="1">'Page 2'!$P$33</definedName>
    <definedName name="DEXmod">'Page 1'!$P$32</definedName>
    <definedName name="INT" localSheetId="1">'Page 2'!$B$35</definedName>
    <definedName name="INT">'Page 1'!$B$34</definedName>
    <definedName name="INTmod" localSheetId="1">'Page 2'!$P$35</definedName>
    <definedName name="INTmod">'Page 1'!$P$34</definedName>
    <definedName name="level" localSheetId="1">'Page 2'!$V$8</definedName>
    <definedName name="level">'Page 1'!$V$7</definedName>
    <definedName name="level2" localSheetId="1">'Page 2'!$Y$9</definedName>
    <definedName name="level2">'Page 1'!$Y$8</definedName>
    <definedName name="_xlnm.Print_Area" localSheetId="0">'Page 1'!$A$1:$BV$109</definedName>
    <definedName name="_xlnm.Print_Area" localSheetId="1">'Page 2'!$A$1:$BV$104</definedName>
    <definedName name="STR" localSheetId="1">'Page 2'!$B$27</definedName>
    <definedName name="STR">'Page 1'!$B$26</definedName>
    <definedName name="STRmod" localSheetId="1">'Page 2'!$P$27</definedName>
    <definedName name="STRmod">'Page 1'!$P$26</definedName>
    <definedName name="WIS" localSheetId="1">'Page 2'!$B$39</definedName>
    <definedName name="WIS">'Page 1'!$B$38</definedName>
    <definedName name="WISmod" localSheetId="1">'Page 2'!$P$39</definedName>
    <definedName name="WISmod">'Page 1'!$P$38</definedName>
  </definedNames>
  <calcPr fullCalcOnLoad="1"/>
</workbook>
</file>

<file path=xl/sharedStrings.xml><?xml version="1.0" encoding="utf-8"?>
<sst xmlns="http://schemas.openxmlformats.org/spreadsheetml/2006/main" count="227" uniqueCount="160">
  <si>
    <t>Player name</t>
  </si>
  <si>
    <t>Character Name</t>
  </si>
  <si>
    <t>Level</t>
  </si>
  <si>
    <t>Class</t>
  </si>
  <si>
    <t>Pragon Path</t>
  </si>
  <si>
    <t>Epic Destiny</t>
  </si>
  <si>
    <t>Total Xp</t>
  </si>
  <si>
    <t>Race</t>
  </si>
  <si>
    <t>Size</t>
  </si>
  <si>
    <t>Age</t>
  </si>
  <si>
    <t>Gender</t>
  </si>
  <si>
    <t>Height</t>
  </si>
  <si>
    <t>Weight</t>
  </si>
  <si>
    <t>Alignment</t>
  </si>
  <si>
    <t>Deity</t>
  </si>
  <si>
    <t>Adventuring Company</t>
  </si>
  <si>
    <t>DEFENSES</t>
  </si>
  <si>
    <t>MOVEMENT</t>
  </si>
  <si>
    <t>INITIATIVE</t>
  </si>
  <si>
    <t>ABILITY SCORES</t>
  </si>
  <si>
    <t>SENSES</t>
  </si>
  <si>
    <t>ATTACKS</t>
  </si>
  <si>
    <t>DAMAGE</t>
  </si>
  <si>
    <t>HIT POINTS</t>
  </si>
  <si>
    <t>ACTION POINTS</t>
  </si>
  <si>
    <t>BASIC ATTACKS</t>
  </si>
  <si>
    <t>RACIAL FEATURES</t>
  </si>
  <si>
    <t>FEATS</t>
  </si>
  <si>
    <t>SKILLS</t>
  </si>
  <si>
    <t>CLASS / PATH / DESTINY FEATURES</t>
  </si>
  <si>
    <t>LANGUAGES KNOWN</t>
  </si>
  <si>
    <t>Milestones</t>
  </si>
  <si>
    <t>Action Points</t>
  </si>
  <si>
    <t>Additional effects:</t>
  </si>
  <si>
    <t xml:space="preserve"> Action Points</t>
  </si>
  <si>
    <t>Max HP</t>
  </si>
  <si>
    <t>Bloodied</t>
  </si>
  <si>
    <t>HEALING SURGES</t>
  </si>
  <si>
    <t>Surge Value</t>
  </si>
  <si>
    <t>Surges/Day</t>
  </si>
  <si>
    <t>Current HP</t>
  </si>
  <si>
    <t>Used:</t>
  </si>
  <si>
    <t>SECOND WIND 1/ENCOUNTER</t>
  </si>
  <si>
    <t>DEATH SAVE FAILURES</t>
  </si>
  <si>
    <t>SAVE MODS</t>
  </si>
  <si>
    <t>RESISTANCES</t>
  </si>
  <si>
    <t>CONDITIONS AND EFFECTS</t>
  </si>
  <si>
    <t>Ability</t>
  </si>
  <si>
    <t>SCORE</t>
  </si>
  <si>
    <t>DEX</t>
  </si>
  <si>
    <t>1/2 LVL</t>
  </si>
  <si>
    <t>MISC</t>
  </si>
  <si>
    <t>+</t>
  </si>
  <si>
    <t>Initiative =</t>
  </si>
  <si>
    <t>Conditional Modifiers:</t>
  </si>
  <si>
    <t>ABILITY</t>
  </si>
  <si>
    <t>MOD+1/2LVL</t>
  </si>
  <si>
    <t>MOD</t>
  </si>
  <si>
    <t>TEMPORARY HIT POINTS</t>
  </si>
  <si>
    <t xml:space="preserve">Current Surge Uses </t>
  </si>
  <si>
    <t>Wisdom</t>
  </si>
  <si>
    <t>Charisma</t>
  </si>
  <si>
    <t>Intelligence</t>
  </si>
  <si>
    <t>Dexterity</t>
  </si>
  <si>
    <t>Constitution</t>
  </si>
  <si>
    <t>Strength</t>
  </si>
  <si>
    <t xml:space="preserve"> STR</t>
  </si>
  <si>
    <t xml:space="preserve"> CON</t>
  </si>
  <si>
    <t xml:space="preserve"> DEX</t>
  </si>
  <si>
    <t xml:space="preserve"> INT</t>
  </si>
  <si>
    <t xml:space="preserve"> WIS</t>
  </si>
  <si>
    <t xml:space="preserve"> CHA</t>
  </si>
  <si>
    <t xml:space="preserve"> AC</t>
  </si>
  <si>
    <t>10+1/2LVL</t>
  </si>
  <si>
    <t xml:space="preserve"> Armour/Ability</t>
  </si>
  <si>
    <t>Feat</t>
  </si>
  <si>
    <t>Enhancement</t>
  </si>
  <si>
    <t>Misc.</t>
  </si>
  <si>
    <t xml:space="preserve"> Defense</t>
  </si>
  <si>
    <t>Conditional Defenses:</t>
  </si>
  <si>
    <t>FORT</t>
  </si>
  <si>
    <t>REF</t>
  </si>
  <si>
    <t>WILL</t>
  </si>
  <si>
    <t>BASE</t>
  </si>
  <si>
    <t>ARMR</t>
  </si>
  <si>
    <t>ITEM</t>
  </si>
  <si>
    <t>PASSIVE SENSE</t>
  </si>
  <si>
    <t>SKILL BONUS</t>
  </si>
  <si>
    <t>10   +</t>
  </si>
  <si>
    <t>Passive Insight</t>
  </si>
  <si>
    <t>Passive Perception</t>
  </si>
  <si>
    <t>BONUS</t>
  </si>
  <si>
    <t>SKILL NAME</t>
  </si>
  <si>
    <t>ARMOR</t>
  </si>
  <si>
    <t>TRND</t>
  </si>
  <si>
    <t>1/2LVL</t>
  </si>
  <si>
    <t>ABIL</t>
  </si>
  <si>
    <t>CLASS</t>
  </si>
  <si>
    <t>PROF</t>
  </si>
  <si>
    <t>FEAT</t>
  </si>
  <si>
    <t>ENH</t>
  </si>
  <si>
    <t>=</t>
  </si>
  <si>
    <t>ABILITY:</t>
  </si>
  <si>
    <t>DAMAGE WORKSPACE</t>
  </si>
  <si>
    <t>ATTACK</t>
  </si>
  <si>
    <t>DEFENSE</t>
  </si>
  <si>
    <t>VS</t>
  </si>
  <si>
    <t>WEAPON OR POWER</t>
  </si>
  <si>
    <t>POWER INDEX</t>
  </si>
  <si>
    <t>MAGIC ITEM INDEX</t>
  </si>
  <si>
    <t>List your powers below.</t>
  </si>
  <si>
    <t>Clear the box when the power renews.</t>
  </si>
  <si>
    <t>Check the box when the power is used.</t>
  </si>
  <si>
    <t>AT-WILL POWERS</t>
  </si>
  <si>
    <t xml:space="preserve"> Acrobatics</t>
  </si>
  <si>
    <t xml:space="preserve"> Arcana</t>
  </si>
  <si>
    <t xml:space="preserve"> Athletics</t>
  </si>
  <si>
    <t xml:space="preserve"> Bluff</t>
  </si>
  <si>
    <t xml:space="preserve"> Diplomacy</t>
  </si>
  <si>
    <t xml:space="preserve"> Dungeoneer</t>
  </si>
  <si>
    <t xml:space="preserve"> Endurance</t>
  </si>
  <si>
    <t xml:space="preserve"> Healing</t>
  </si>
  <si>
    <t xml:space="preserve"> History</t>
  </si>
  <si>
    <t xml:space="preserve"> Insight</t>
  </si>
  <si>
    <t xml:space="preserve"> Intimidate</t>
  </si>
  <si>
    <t xml:space="preserve"> Nature</t>
  </si>
  <si>
    <t xml:space="preserve"> Perception</t>
  </si>
  <si>
    <t xml:space="preserve"> Religion</t>
  </si>
  <si>
    <t xml:space="preserve"> Stealth</t>
  </si>
  <si>
    <t xml:space="preserve"> Streetwise</t>
  </si>
  <si>
    <t xml:space="preserve"> Thievery</t>
  </si>
  <si>
    <t>ENCOUNTER POWERS</t>
  </si>
  <si>
    <t>DAILY POWERS</t>
  </si>
  <si>
    <t>UTILITY POWERS</t>
  </si>
  <si>
    <t>WEAPON</t>
  </si>
  <si>
    <t>ARMOUR</t>
  </si>
  <si>
    <t>ARMS</t>
  </si>
  <si>
    <t>FEET</t>
  </si>
  <si>
    <t>HANDS</t>
  </si>
  <si>
    <t>HEAD</t>
  </si>
  <si>
    <t>NECK</t>
  </si>
  <si>
    <t>RING</t>
  </si>
  <si>
    <t>WAIST</t>
  </si>
  <si>
    <t>Daily Item Powers Per Day</t>
  </si>
  <si>
    <t>Heroic (1-10)</t>
  </si>
  <si>
    <t>Paragon (11-20)</t>
  </si>
  <si>
    <t>Epic (21-30)</t>
  </si>
  <si>
    <t>Milestone</t>
  </si>
  <si>
    <t>PERSONALTY TRAITS</t>
  </si>
  <si>
    <t>CHARACTER BACKGROUND</t>
  </si>
  <si>
    <t>MANNERISMS AND APPEARANCE</t>
  </si>
  <si>
    <t>COMPANIONS AND ALLIES</t>
  </si>
  <si>
    <t>SESSION AND CAMPAIGN NOTES</t>
  </si>
  <si>
    <t>OTHER EQUIPMENT</t>
  </si>
  <si>
    <t>RITUALS</t>
  </si>
  <si>
    <t>COINS AND OTHER WEALTH</t>
  </si>
  <si>
    <t xml:space="preserve">ATT BONUS </t>
  </si>
  <si>
    <t>Special Senses:</t>
  </si>
  <si>
    <t>Special Movement:</t>
  </si>
  <si>
    <r>
      <t>Speed</t>
    </r>
    <r>
      <rPr>
        <b/>
        <sz val="12"/>
        <color indexed="9"/>
        <rFont val="Myriad Web"/>
        <family val="2"/>
      </rPr>
      <t xml:space="preserve"> </t>
    </r>
    <r>
      <rPr>
        <b/>
        <sz val="6"/>
        <color indexed="9"/>
        <rFont val="Myriad Web"/>
        <family val="2"/>
      </rPr>
      <t>Squares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</si>
</sst>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dddd\,\ d\ mmmm\ yyyy"/>
    <numFmt numFmtId="165" formatCode="[$-1409]h:mm:ss\ AM/PM"/>
    <numFmt numFmtId="166" formatCode="[$-1409]h:mm:ss\ AM/PM"/>
  </numFmts>
  <fonts count="2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Myriad Web"/>
      <family val="2"/>
    </font>
    <font>
      <b/>
      <sz val="7"/>
      <name val="Myriad Web"/>
      <family val="2"/>
    </font>
    <font>
      <b/>
      <sz val="14"/>
      <name val="Myriad Web"/>
      <family val="2"/>
    </font>
    <font>
      <b/>
      <sz val="12"/>
      <name val="Myriad Web"/>
      <family val="2"/>
    </font>
    <font>
      <b/>
      <sz val="7"/>
      <color indexed="9"/>
      <name val="Myriad Web"/>
      <family val="2"/>
    </font>
    <font>
      <b/>
      <sz val="12"/>
      <color indexed="9"/>
      <name val="Myriad Web"/>
      <family val="2"/>
    </font>
    <font>
      <b/>
      <sz val="6"/>
      <name val="Myriad Web"/>
      <family val="2"/>
    </font>
    <font>
      <b/>
      <sz val="11"/>
      <color indexed="9"/>
      <name val="Myriad Web"/>
      <family val="2"/>
    </font>
    <font>
      <b/>
      <sz val="12"/>
      <color indexed="8"/>
      <name val="Myriad Web"/>
      <family val="2"/>
    </font>
    <font>
      <b/>
      <sz val="6"/>
      <color indexed="8"/>
      <name val="Myriad Web"/>
      <family val="2"/>
    </font>
    <font>
      <b/>
      <sz val="11"/>
      <color indexed="8"/>
      <name val="Myriad Web"/>
      <family val="2"/>
    </font>
    <font>
      <b/>
      <sz val="11"/>
      <name val="Myriad Web"/>
      <family val="2"/>
    </font>
    <font>
      <b/>
      <sz val="13"/>
      <color indexed="9"/>
      <name val="Myriad Web"/>
      <family val="2"/>
    </font>
    <font>
      <b/>
      <sz val="6"/>
      <color indexed="9"/>
      <name val="Myriad Web"/>
      <family val="2"/>
    </font>
    <font>
      <b/>
      <sz val="14"/>
      <color indexed="9"/>
      <name val="Myriad Web"/>
      <family val="2"/>
    </font>
    <font>
      <b/>
      <sz val="10"/>
      <name val="Myriad Web"/>
      <family val="2"/>
    </font>
    <font>
      <b/>
      <sz val="13"/>
      <name val="Myriad Web"/>
      <family val="2"/>
    </font>
    <font>
      <b/>
      <sz val="8"/>
      <name val="Myriad Web"/>
      <family val="2"/>
    </font>
    <font>
      <sz val="8"/>
      <name val="Tahoma"/>
      <family val="2"/>
    </font>
    <font>
      <b/>
      <i/>
      <sz val="10"/>
      <name val="Myriad Web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9"/>
        <bgColor indexed="22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>
        <color indexed="55"/>
      </right>
      <top style="thin"/>
      <bottom style="thin"/>
    </border>
    <border>
      <left style="hair">
        <color indexed="55"/>
      </left>
      <right style="hair">
        <color indexed="55"/>
      </right>
      <top style="thin"/>
      <bottom style="thin"/>
    </border>
    <border>
      <left style="hair">
        <color indexed="55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55"/>
      </right>
      <top>
        <color indexed="63"/>
      </top>
      <bottom style="thin"/>
    </border>
    <border>
      <left style="hair">
        <color indexed="55"/>
      </left>
      <right style="hair">
        <color indexed="55"/>
      </right>
      <top>
        <color indexed="63"/>
      </top>
      <bottom style="thin"/>
    </border>
    <border>
      <left style="hair">
        <color indexed="55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5" fillId="0" borderId="3" xfId="0" applyFont="1" applyBorder="1" applyAlignment="1">
      <alignment vertical="top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5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6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8" fillId="2" borderId="14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15" fillId="2" borderId="1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16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13" fillId="3" borderId="14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0" fillId="0" borderId="8" xfId="0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5" fillId="0" borderId="20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right" vertical="center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Alignment="1">
      <alignment/>
    </xf>
    <xf numFmtId="3" fontId="20" fillId="0" borderId="0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3" fontId="20" fillId="0" borderId="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top"/>
    </xf>
    <xf numFmtId="0" fontId="15" fillId="6" borderId="7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left" vertical="center"/>
    </xf>
    <xf numFmtId="0" fontId="15" fillId="6" borderId="28" xfId="0" applyFont="1" applyFill="1" applyBorder="1" applyAlignment="1">
      <alignment horizontal="center" vertical="center"/>
    </xf>
    <xf numFmtId="0" fontId="15" fillId="6" borderId="29" xfId="0" applyFont="1" applyFill="1" applyBorder="1" applyAlignment="1">
      <alignment horizontal="center" vertical="center"/>
    </xf>
    <xf numFmtId="0" fontId="15" fillId="6" borderId="25" xfId="0" applyFont="1" applyFill="1" applyBorder="1" applyAlignment="1">
      <alignment horizontal="center" vertical="center"/>
    </xf>
    <xf numFmtId="0" fontId="15" fillId="6" borderId="26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15" fillId="6" borderId="24" xfId="0" applyFont="1" applyFill="1" applyBorder="1" applyAlignment="1">
      <alignment horizontal="center" vertical="center"/>
    </xf>
    <xf numFmtId="0" fontId="15" fillId="6" borderId="3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46</xdr:col>
      <xdr:colOff>104775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5238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14</xdr:row>
      <xdr:rowOff>47625</xdr:rowOff>
    </xdr:from>
    <xdr:to>
      <xdr:col>0</xdr:col>
      <xdr:colOff>219075</xdr:colOff>
      <xdr:row>15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78117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22</xdr:row>
      <xdr:rowOff>38100</xdr:rowOff>
    </xdr:from>
    <xdr:to>
      <xdr:col>0</xdr:col>
      <xdr:colOff>219075</xdr:colOff>
      <xdr:row>23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7622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42</xdr:row>
      <xdr:rowOff>38100</xdr:rowOff>
    </xdr:from>
    <xdr:to>
      <xdr:col>0</xdr:col>
      <xdr:colOff>219075</xdr:colOff>
      <xdr:row>43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2387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72</xdr:row>
      <xdr:rowOff>38100</xdr:rowOff>
    </xdr:from>
    <xdr:to>
      <xdr:col>0</xdr:col>
      <xdr:colOff>219075</xdr:colOff>
      <xdr:row>73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895350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9525</xdr:colOff>
      <xdr:row>75</xdr:row>
      <xdr:rowOff>38100</xdr:rowOff>
    </xdr:from>
    <xdr:to>
      <xdr:col>73</xdr:col>
      <xdr:colOff>200025</xdr:colOff>
      <xdr:row>76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67725" y="93249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9525</xdr:colOff>
      <xdr:row>60</xdr:row>
      <xdr:rowOff>38100</xdr:rowOff>
    </xdr:from>
    <xdr:to>
      <xdr:col>73</xdr:col>
      <xdr:colOff>200025</xdr:colOff>
      <xdr:row>61</xdr:row>
      <xdr:rowOff>76200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67725" y="74676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9525</xdr:colOff>
      <xdr:row>47</xdr:row>
      <xdr:rowOff>38100</xdr:rowOff>
    </xdr:from>
    <xdr:to>
      <xdr:col>73</xdr:col>
      <xdr:colOff>200025</xdr:colOff>
      <xdr:row>48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67725" y="58578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9525</xdr:colOff>
      <xdr:row>34</xdr:row>
      <xdr:rowOff>38100</xdr:rowOff>
    </xdr:from>
    <xdr:to>
      <xdr:col>73</xdr:col>
      <xdr:colOff>200025</xdr:colOff>
      <xdr:row>35</xdr:row>
      <xdr:rowOff>76200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67725" y="42481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9525</xdr:colOff>
      <xdr:row>22</xdr:row>
      <xdr:rowOff>38100</xdr:rowOff>
    </xdr:from>
    <xdr:to>
      <xdr:col>73</xdr:col>
      <xdr:colOff>200025</xdr:colOff>
      <xdr:row>23</xdr:row>
      <xdr:rowOff>76200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67725" y="27622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9525</xdr:colOff>
      <xdr:row>14</xdr:row>
      <xdr:rowOff>38100</xdr:rowOff>
    </xdr:from>
    <xdr:to>
      <xdr:col>73</xdr:col>
      <xdr:colOff>200025</xdr:colOff>
      <xdr:row>15</xdr:row>
      <xdr:rowOff>76200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67725" y="17716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6</xdr:row>
      <xdr:rowOff>38100</xdr:rowOff>
    </xdr:from>
    <xdr:to>
      <xdr:col>0</xdr:col>
      <xdr:colOff>219075</xdr:colOff>
      <xdr:row>7</xdr:row>
      <xdr:rowOff>76200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810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9525</xdr:colOff>
      <xdr:row>22</xdr:row>
      <xdr:rowOff>38100</xdr:rowOff>
    </xdr:from>
    <xdr:to>
      <xdr:col>73</xdr:col>
      <xdr:colOff>200025</xdr:colOff>
      <xdr:row>23</xdr:row>
      <xdr:rowOff>76200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27622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20</xdr:row>
      <xdr:rowOff>38100</xdr:rowOff>
    </xdr:from>
    <xdr:to>
      <xdr:col>0</xdr:col>
      <xdr:colOff>219075</xdr:colOff>
      <xdr:row>21</xdr:row>
      <xdr:rowOff>76200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51460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34</xdr:row>
      <xdr:rowOff>38100</xdr:rowOff>
    </xdr:from>
    <xdr:to>
      <xdr:col>0</xdr:col>
      <xdr:colOff>219075</xdr:colOff>
      <xdr:row>35</xdr:row>
      <xdr:rowOff>76200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2481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48</xdr:row>
      <xdr:rowOff>38100</xdr:rowOff>
    </xdr:from>
    <xdr:to>
      <xdr:col>0</xdr:col>
      <xdr:colOff>219075</xdr:colOff>
      <xdr:row>49</xdr:row>
      <xdr:rowOff>76200</xdr:rowOff>
    </xdr:to>
    <xdr:pic>
      <xdr:nvPicPr>
        <xdr:cNvPr id="5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98170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9525</xdr:colOff>
      <xdr:row>16</xdr:row>
      <xdr:rowOff>57150</xdr:rowOff>
    </xdr:from>
    <xdr:to>
      <xdr:col>54</xdr:col>
      <xdr:colOff>57150</xdr:colOff>
      <xdr:row>21</xdr:row>
      <xdr:rowOff>57150</xdr:rowOff>
    </xdr:to>
    <xdr:pic>
      <xdr:nvPicPr>
        <xdr:cNvPr id="6" name="Picture 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24525" y="2038350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57150</xdr:colOff>
      <xdr:row>0</xdr:row>
      <xdr:rowOff>9525</xdr:rowOff>
    </xdr:from>
    <xdr:to>
      <xdr:col>73</xdr:col>
      <xdr:colOff>104775</xdr:colOff>
      <xdr:row>5</xdr:row>
      <xdr:rowOff>9525</xdr:rowOff>
    </xdr:to>
    <xdr:pic>
      <xdr:nvPicPr>
        <xdr:cNvPr id="7" name="Picture 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43850" y="95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9525</xdr:colOff>
      <xdr:row>36</xdr:row>
      <xdr:rowOff>38100</xdr:rowOff>
    </xdr:from>
    <xdr:to>
      <xdr:col>73</xdr:col>
      <xdr:colOff>200025</xdr:colOff>
      <xdr:row>37</xdr:row>
      <xdr:rowOff>76200</xdr:rowOff>
    </xdr:to>
    <xdr:pic>
      <xdr:nvPicPr>
        <xdr:cNvPr id="8" name="Picture 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44958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9525</xdr:colOff>
      <xdr:row>50</xdr:row>
      <xdr:rowOff>38100</xdr:rowOff>
    </xdr:from>
    <xdr:to>
      <xdr:col>73</xdr:col>
      <xdr:colOff>200025</xdr:colOff>
      <xdr:row>51</xdr:row>
      <xdr:rowOff>76200</xdr:rowOff>
    </xdr:to>
    <xdr:pic>
      <xdr:nvPicPr>
        <xdr:cNvPr id="9" name="Picture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62293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9525</xdr:colOff>
      <xdr:row>60</xdr:row>
      <xdr:rowOff>38100</xdr:rowOff>
    </xdr:from>
    <xdr:to>
      <xdr:col>73</xdr:col>
      <xdr:colOff>200025</xdr:colOff>
      <xdr:row>61</xdr:row>
      <xdr:rowOff>76200</xdr:rowOff>
    </xdr:to>
    <xdr:pic>
      <xdr:nvPicPr>
        <xdr:cNvPr id="10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74676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9525</xdr:colOff>
      <xdr:row>76</xdr:row>
      <xdr:rowOff>38100</xdr:rowOff>
    </xdr:from>
    <xdr:to>
      <xdr:col>73</xdr:col>
      <xdr:colOff>200025</xdr:colOff>
      <xdr:row>77</xdr:row>
      <xdr:rowOff>76200</xdr:rowOff>
    </xdr:to>
    <xdr:pic>
      <xdr:nvPicPr>
        <xdr:cNvPr id="11" name="Picture 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94488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67</xdr:row>
      <xdr:rowOff>38100</xdr:rowOff>
    </xdr:from>
    <xdr:to>
      <xdr:col>0</xdr:col>
      <xdr:colOff>219075</xdr:colOff>
      <xdr:row>68</xdr:row>
      <xdr:rowOff>76200</xdr:rowOff>
    </xdr:to>
    <xdr:pic>
      <xdr:nvPicPr>
        <xdr:cNvPr id="12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33437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90</xdr:row>
      <xdr:rowOff>38100</xdr:rowOff>
    </xdr:from>
    <xdr:to>
      <xdr:col>0</xdr:col>
      <xdr:colOff>219075</xdr:colOff>
      <xdr:row>91</xdr:row>
      <xdr:rowOff>76200</xdr:rowOff>
    </xdr:to>
    <xdr:pic>
      <xdr:nvPicPr>
        <xdr:cNvPr id="13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1823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09"/>
  <sheetViews>
    <sheetView showGridLines="0" tabSelected="1" workbookViewId="0" topLeftCell="A4">
      <selection activeCell="AJ18" sqref="AJ18:AM19"/>
    </sheetView>
  </sheetViews>
  <sheetFormatPr defaultColWidth="9.140625" defaultRowHeight="9.75" customHeight="1"/>
  <cols>
    <col min="1" max="1" width="3.421875" style="1" customWidth="1"/>
    <col min="2" max="73" width="1.7109375" style="1" customWidth="1"/>
    <col min="74" max="74" width="3.140625" style="1" customWidth="1"/>
    <col min="75" max="16384" width="1.7109375" style="1" customWidth="1"/>
  </cols>
  <sheetData>
    <row r="1" spans="54:71" ht="9.75" customHeight="1"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54:73" ht="9.75" customHeight="1">
      <c r="BB2" s="2"/>
      <c r="BC2" s="2"/>
      <c r="BD2" s="332"/>
      <c r="BE2" s="332"/>
      <c r="BF2" s="332"/>
      <c r="BG2" s="332"/>
      <c r="BH2" s="332"/>
      <c r="BI2" s="332"/>
      <c r="BJ2" s="332"/>
      <c r="BK2" s="332"/>
      <c r="BL2" s="332"/>
      <c r="BM2" s="332"/>
      <c r="BN2" s="332"/>
      <c r="BO2" s="332"/>
      <c r="BP2" s="332"/>
      <c r="BQ2" s="332"/>
      <c r="BR2" s="332"/>
      <c r="BS2" s="332"/>
      <c r="BT2" s="332"/>
      <c r="BU2" s="332"/>
    </row>
    <row r="3" spans="56:73" ht="9.75" customHeight="1">
      <c r="BD3" s="308"/>
      <c r="BE3" s="308"/>
      <c r="BF3" s="308"/>
      <c r="BG3" s="308"/>
      <c r="BH3" s="308"/>
      <c r="BI3" s="308"/>
      <c r="BJ3" s="308"/>
      <c r="BK3" s="308"/>
      <c r="BL3" s="308"/>
      <c r="BM3" s="308"/>
      <c r="BN3" s="308"/>
      <c r="BO3" s="308"/>
      <c r="BP3" s="308"/>
      <c r="BQ3" s="308"/>
      <c r="BR3" s="308"/>
      <c r="BS3" s="308"/>
      <c r="BT3" s="308"/>
      <c r="BU3" s="308"/>
    </row>
    <row r="4" spans="56:57" ht="9.75" customHeight="1">
      <c r="BD4" s="4"/>
      <c r="BE4" s="4" t="s">
        <v>0</v>
      </c>
    </row>
    <row r="7" spans="2:73" s="10" customFormat="1" ht="9.75" customHeight="1"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295"/>
      <c r="V7" s="296"/>
      <c r="W7" s="297"/>
      <c r="X7" s="298"/>
      <c r="Y7" s="299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299"/>
      <c r="AM7" s="330"/>
      <c r="AN7" s="330"/>
      <c r="AO7" s="330"/>
      <c r="AP7" s="330"/>
      <c r="AQ7" s="330"/>
      <c r="AR7" s="330"/>
      <c r="AS7" s="330"/>
      <c r="AT7" s="330"/>
      <c r="AU7" s="330"/>
      <c r="AV7" s="330"/>
      <c r="AW7" s="330"/>
      <c r="AX7" s="330"/>
      <c r="AY7" s="299"/>
      <c r="AZ7" s="330"/>
      <c r="BA7" s="330"/>
      <c r="BB7" s="330"/>
      <c r="BC7" s="330"/>
      <c r="BD7" s="330"/>
      <c r="BE7" s="330"/>
      <c r="BF7" s="330"/>
      <c r="BG7" s="330"/>
      <c r="BH7" s="330"/>
      <c r="BI7" s="330"/>
      <c r="BJ7" s="330"/>
      <c r="BK7" s="330"/>
      <c r="BL7" s="299"/>
      <c r="BM7" s="300"/>
      <c r="BN7" s="300"/>
      <c r="BO7" s="300"/>
      <c r="BP7" s="300"/>
      <c r="BQ7" s="300"/>
      <c r="BR7" s="300"/>
      <c r="BS7" s="300"/>
      <c r="BT7" s="300"/>
      <c r="BU7" s="300"/>
    </row>
    <row r="8" spans="2:73" ht="9.75" customHeight="1"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295"/>
      <c r="V8" s="302"/>
      <c r="W8" s="301"/>
      <c r="X8" s="303"/>
      <c r="Y8" s="304">
        <f>ROUNDDOWN(level/2,0)</f>
        <v>0</v>
      </c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05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05"/>
      <c r="AZ8" s="331"/>
      <c r="BA8" s="331"/>
      <c r="BB8" s="331"/>
      <c r="BC8" s="331"/>
      <c r="BD8" s="331"/>
      <c r="BE8" s="331"/>
      <c r="BF8" s="331"/>
      <c r="BG8" s="331"/>
      <c r="BH8" s="331"/>
      <c r="BI8" s="331"/>
      <c r="BJ8" s="331"/>
      <c r="BK8" s="331"/>
      <c r="BL8" s="305"/>
      <c r="BM8" s="306"/>
      <c r="BN8" s="306"/>
      <c r="BO8" s="306"/>
      <c r="BP8" s="306"/>
      <c r="BQ8" s="306"/>
      <c r="BR8" s="306"/>
      <c r="BS8" s="306"/>
      <c r="BT8" s="306"/>
      <c r="BU8" s="306"/>
    </row>
    <row r="9" spans="3:66" ht="9.75" customHeight="1">
      <c r="C9" s="13" t="s">
        <v>1</v>
      </c>
      <c r="P9" s="14"/>
      <c r="Q9" s="15"/>
      <c r="R9" s="15"/>
      <c r="S9" s="15"/>
      <c r="T9" s="15"/>
      <c r="U9" s="15"/>
      <c r="V9" s="16" t="s">
        <v>2</v>
      </c>
      <c r="W9" s="16"/>
      <c r="X9" s="16"/>
      <c r="AA9" s="17" t="s">
        <v>3</v>
      </c>
      <c r="AB9" s="17"/>
      <c r="AC9" s="17"/>
      <c r="AD9" s="17"/>
      <c r="AE9" s="17"/>
      <c r="AF9" s="17"/>
      <c r="AG9" s="17"/>
      <c r="AH9" s="17"/>
      <c r="AI9" s="17"/>
      <c r="AJ9" s="17"/>
      <c r="AK9" s="17"/>
      <c r="AN9" s="17" t="s">
        <v>4</v>
      </c>
      <c r="AO9" s="17"/>
      <c r="AP9" s="17"/>
      <c r="AQ9" s="17"/>
      <c r="AR9" s="17"/>
      <c r="AS9" s="17"/>
      <c r="AT9" s="17"/>
      <c r="AU9" s="17"/>
      <c r="AV9" s="17"/>
      <c r="AW9" s="17"/>
      <c r="AX9" s="17"/>
      <c r="BA9" s="17" t="s">
        <v>5</v>
      </c>
      <c r="BB9" s="17"/>
      <c r="BC9" s="17"/>
      <c r="BD9" s="17"/>
      <c r="BE9" s="17"/>
      <c r="BF9" s="17"/>
      <c r="BG9" s="17"/>
      <c r="BH9" s="17"/>
      <c r="BI9" s="17"/>
      <c r="BJ9" s="17"/>
      <c r="BK9" s="17"/>
      <c r="BN9" s="1" t="s">
        <v>6</v>
      </c>
    </row>
    <row r="11" spans="2:73" ht="9.75" customHeight="1">
      <c r="B11" s="307"/>
      <c r="C11" s="307"/>
      <c r="D11" s="307"/>
      <c r="E11" s="307"/>
      <c r="F11" s="307"/>
      <c r="G11" s="307"/>
      <c r="H11" s="307"/>
      <c r="I11" s="307"/>
      <c r="J11" s="307"/>
      <c r="K11" s="305"/>
      <c r="L11" s="294"/>
      <c r="M11" s="294"/>
      <c r="N11" s="294"/>
      <c r="O11" s="294"/>
      <c r="P11" s="294"/>
      <c r="Q11" s="333"/>
      <c r="R11" s="294"/>
      <c r="S11" s="294"/>
      <c r="T11" s="294"/>
      <c r="U11" s="294"/>
      <c r="V11" s="294"/>
      <c r="W11" s="333"/>
      <c r="X11" s="294"/>
      <c r="Y11" s="294"/>
      <c r="Z11" s="294"/>
      <c r="AA11" s="294"/>
      <c r="AB11" s="294"/>
      <c r="AC11" s="333"/>
      <c r="AD11" s="294"/>
      <c r="AE11" s="294"/>
      <c r="AF11" s="294"/>
      <c r="AG11" s="294"/>
      <c r="AH11" s="294"/>
      <c r="AI11" s="333"/>
      <c r="AJ11" s="294"/>
      <c r="AK11" s="294"/>
      <c r="AL11" s="294"/>
      <c r="AM11" s="294"/>
      <c r="AN11" s="294"/>
      <c r="AO11" s="333"/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33"/>
      <c r="BA11" s="307"/>
      <c r="BB11" s="307"/>
      <c r="BC11" s="307"/>
      <c r="BD11" s="307"/>
      <c r="BE11" s="307"/>
      <c r="BF11" s="307"/>
      <c r="BG11" s="307"/>
      <c r="BH11" s="307"/>
      <c r="BI11" s="307"/>
      <c r="BJ11" s="307"/>
      <c r="BK11" s="333"/>
      <c r="BL11" s="307"/>
      <c r="BM11" s="307"/>
      <c r="BN11" s="307"/>
      <c r="BO11" s="307"/>
      <c r="BP11" s="307"/>
      <c r="BQ11" s="307"/>
      <c r="BR11" s="307"/>
      <c r="BS11" s="307"/>
      <c r="BT11" s="307"/>
      <c r="BU11" s="307"/>
    </row>
    <row r="12" spans="2:73" ht="9.75" customHeight="1">
      <c r="B12" s="308"/>
      <c r="C12" s="308"/>
      <c r="D12" s="308"/>
      <c r="E12" s="308"/>
      <c r="F12" s="308"/>
      <c r="G12" s="308"/>
      <c r="H12" s="308"/>
      <c r="I12" s="308"/>
      <c r="J12" s="308"/>
      <c r="K12" s="305"/>
      <c r="L12" s="301"/>
      <c r="M12" s="301"/>
      <c r="N12" s="301"/>
      <c r="O12" s="301"/>
      <c r="P12" s="301"/>
      <c r="Q12" s="333"/>
      <c r="R12" s="301"/>
      <c r="S12" s="301"/>
      <c r="T12" s="301"/>
      <c r="U12" s="301"/>
      <c r="V12" s="301"/>
      <c r="W12" s="333"/>
      <c r="X12" s="301"/>
      <c r="Y12" s="301"/>
      <c r="Z12" s="301"/>
      <c r="AA12" s="301"/>
      <c r="AB12" s="301"/>
      <c r="AC12" s="333"/>
      <c r="AD12" s="301"/>
      <c r="AE12" s="301"/>
      <c r="AF12" s="301"/>
      <c r="AG12" s="301"/>
      <c r="AH12" s="301"/>
      <c r="AI12" s="333"/>
      <c r="AJ12" s="301"/>
      <c r="AK12" s="301"/>
      <c r="AL12" s="301"/>
      <c r="AM12" s="301"/>
      <c r="AN12" s="301"/>
      <c r="AO12" s="333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33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33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</row>
    <row r="13" spans="3:65" ht="9.75" customHeight="1">
      <c r="C13" s="1" t="s">
        <v>7</v>
      </c>
      <c r="M13" s="1" t="s">
        <v>8</v>
      </c>
      <c r="S13" s="1" t="s">
        <v>9</v>
      </c>
      <c r="Y13" s="1" t="s">
        <v>10</v>
      </c>
      <c r="AE13" s="1" t="s">
        <v>11</v>
      </c>
      <c r="AK13" s="1" t="s">
        <v>12</v>
      </c>
      <c r="AQ13" s="1" t="s">
        <v>13</v>
      </c>
      <c r="BB13" s="1" t="s">
        <v>14</v>
      </c>
      <c r="BM13" s="1" t="s">
        <v>15</v>
      </c>
    </row>
    <row r="14" ht="9.75" customHeight="1" thickBot="1"/>
    <row r="15" spans="2:73" ht="9.75" customHeight="1">
      <c r="B15" s="20" t="s">
        <v>18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2"/>
      <c r="Z15" s="20" t="s">
        <v>16</v>
      </c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2"/>
      <c r="AY15" s="20" t="s">
        <v>17</v>
      </c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</row>
    <row r="16" spans="2:73" ht="9.75" customHeight="1" thickBo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5"/>
      <c r="Z16" s="23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5"/>
      <c r="AY16" s="23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5"/>
    </row>
    <row r="17" spans="2:73" ht="9.75" customHeight="1" thickBot="1">
      <c r="B17" s="26" t="s">
        <v>48</v>
      </c>
      <c r="C17" s="26"/>
      <c r="D17" s="26"/>
      <c r="E17" s="27"/>
      <c r="F17" s="27"/>
      <c r="G17" s="27"/>
      <c r="H17" s="27"/>
      <c r="I17" s="27"/>
      <c r="J17" s="27"/>
      <c r="K17" s="27"/>
      <c r="L17" s="26" t="s">
        <v>49</v>
      </c>
      <c r="M17" s="26"/>
      <c r="N17" s="26"/>
      <c r="O17" s="27"/>
      <c r="P17" s="27"/>
      <c r="Q17" s="26" t="s">
        <v>50</v>
      </c>
      <c r="R17" s="26"/>
      <c r="S17" s="26"/>
      <c r="T17" s="27"/>
      <c r="U17" s="27"/>
      <c r="V17" s="26" t="s">
        <v>51</v>
      </c>
      <c r="W17" s="26"/>
      <c r="X17" s="26"/>
      <c r="Z17" s="28"/>
      <c r="AA17" s="28"/>
      <c r="AB17" s="28"/>
      <c r="AI17" s="29"/>
      <c r="AJ17" s="30" t="s">
        <v>73</v>
      </c>
      <c r="AK17" s="30"/>
      <c r="AL17" s="30"/>
      <c r="AM17" s="30"/>
      <c r="AN17" s="31" t="s">
        <v>74</v>
      </c>
      <c r="AO17" s="29"/>
      <c r="AP17" s="29"/>
      <c r="AQ17" s="32"/>
      <c r="AR17" s="32"/>
      <c r="AS17" s="29"/>
      <c r="AT17" s="33" t="s">
        <v>3</v>
      </c>
      <c r="AU17" s="33"/>
      <c r="AV17" s="33"/>
      <c r="AW17" s="33"/>
      <c r="AY17" s="34" t="s">
        <v>48</v>
      </c>
      <c r="AZ17" s="34"/>
      <c r="BA17" s="34"/>
      <c r="BB17" s="27"/>
      <c r="BC17" s="27"/>
      <c r="BD17" s="27"/>
      <c r="BE17" s="27"/>
      <c r="BF17" s="27"/>
      <c r="BG17" s="27"/>
      <c r="BH17" s="27"/>
      <c r="BI17" s="27"/>
      <c r="BJ17" s="34" t="s">
        <v>83</v>
      </c>
      <c r="BK17" s="34"/>
      <c r="BL17" s="34"/>
      <c r="BM17" s="34" t="s">
        <v>84</v>
      </c>
      <c r="BN17" s="34"/>
      <c r="BO17" s="34"/>
      <c r="BP17" s="34" t="s">
        <v>85</v>
      </c>
      <c r="BQ17" s="34"/>
      <c r="BR17" s="34"/>
      <c r="BS17" s="34" t="s">
        <v>51</v>
      </c>
      <c r="BT17" s="34"/>
      <c r="BU17" s="34"/>
    </row>
    <row r="18" spans="2:73" ht="9.75" customHeight="1">
      <c r="B18" s="35">
        <f>L18+Q18+V18</f>
        <v>0</v>
      </c>
      <c r="C18" s="36"/>
      <c r="D18" s="37"/>
      <c r="E18" s="38" t="s">
        <v>53</v>
      </c>
      <c r="F18" s="39"/>
      <c r="G18" s="39"/>
      <c r="H18" s="39"/>
      <c r="I18" s="39"/>
      <c r="J18" s="39"/>
      <c r="K18" s="39"/>
      <c r="L18" s="40">
        <f>DEXmod</f>
        <v>0</v>
      </c>
      <c r="M18" s="41"/>
      <c r="N18" s="42"/>
      <c r="O18" s="21" t="s">
        <v>52</v>
      </c>
      <c r="P18" s="21"/>
      <c r="Q18" s="40">
        <f>level2</f>
        <v>0</v>
      </c>
      <c r="R18" s="41"/>
      <c r="S18" s="42"/>
      <c r="T18" s="21" t="s">
        <v>52</v>
      </c>
      <c r="U18" s="21"/>
      <c r="V18" s="40"/>
      <c r="W18" s="41"/>
      <c r="X18" s="42"/>
      <c r="Z18" s="43">
        <f>SUM(AJ18:AW19)+SUM(AJ20:AW21)</f>
        <v>10</v>
      </c>
      <c r="AA18" s="44"/>
      <c r="AB18" s="44"/>
      <c r="AC18" s="45"/>
      <c r="AD18" s="46" t="s">
        <v>78</v>
      </c>
      <c r="AE18" s="47"/>
      <c r="AF18" s="47"/>
      <c r="AG18" s="47"/>
      <c r="AH18" s="47"/>
      <c r="AI18" s="48"/>
      <c r="AJ18" s="49">
        <f>10+level2</f>
        <v>10</v>
      </c>
      <c r="AK18" s="50"/>
      <c r="AL18" s="50"/>
      <c r="AM18" s="51"/>
      <c r="AN18" s="52"/>
      <c r="AO18" s="49"/>
      <c r="AP18" s="50"/>
      <c r="AQ18" s="50"/>
      <c r="AR18" s="51"/>
      <c r="AS18" s="52"/>
      <c r="AT18" s="49"/>
      <c r="AU18" s="50"/>
      <c r="AV18" s="50"/>
      <c r="AW18" s="51"/>
      <c r="AY18" s="35"/>
      <c r="AZ18" s="36"/>
      <c r="BA18" s="37"/>
      <c r="BB18" s="53" t="s">
        <v>159</v>
      </c>
      <c r="BC18" s="54"/>
      <c r="BD18" s="54"/>
      <c r="BE18" s="54"/>
      <c r="BF18" s="54"/>
      <c r="BG18" s="54"/>
      <c r="BH18" s="54"/>
      <c r="BI18" s="55"/>
      <c r="BJ18" s="56"/>
      <c r="BK18" s="57"/>
      <c r="BL18" s="58"/>
      <c r="BM18" s="56"/>
      <c r="BN18" s="57"/>
      <c r="BO18" s="58"/>
      <c r="BP18" s="56"/>
      <c r="BQ18" s="57"/>
      <c r="BR18" s="58"/>
      <c r="BS18" s="56"/>
      <c r="BT18" s="57"/>
      <c r="BU18" s="58"/>
    </row>
    <row r="19" spans="2:73" ht="9.75" customHeight="1" thickBot="1">
      <c r="B19" s="59"/>
      <c r="C19" s="60"/>
      <c r="D19" s="61"/>
      <c r="E19" s="62"/>
      <c r="F19" s="63"/>
      <c r="G19" s="63"/>
      <c r="H19" s="63"/>
      <c r="I19" s="63"/>
      <c r="J19" s="63"/>
      <c r="K19" s="63"/>
      <c r="L19" s="64"/>
      <c r="M19" s="65"/>
      <c r="N19" s="66"/>
      <c r="O19" s="24"/>
      <c r="P19" s="24"/>
      <c r="Q19" s="64"/>
      <c r="R19" s="65"/>
      <c r="S19" s="66"/>
      <c r="T19" s="24"/>
      <c r="U19" s="24"/>
      <c r="V19" s="64"/>
      <c r="W19" s="65"/>
      <c r="X19" s="66"/>
      <c r="Z19" s="67"/>
      <c r="AA19" s="68"/>
      <c r="AB19" s="68"/>
      <c r="AC19" s="69"/>
      <c r="AD19" s="70" t="s">
        <v>72</v>
      </c>
      <c r="AE19" s="71"/>
      <c r="AF19" s="71"/>
      <c r="AG19" s="71"/>
      <c r="AH19" s="71"/>
      <c r="AI19" s="72"/>
      <c r="AJ19" s="73"/>
      <c r="AK19" s="74"/>
      <c r="AL19" s="74"/>
      <c r="AM19" s="75"/>
      <c r="AN19" s="76"/>
      <c r="AO19" s="73"/>
      <c r="AP19" s="74"/>
      <c r="AQ19" s="74"/>
      <c r="AR19" s="75"/>
      <c r="AS19" s="76"/>
      <c r="AT19" s="73"/>
      <c r="AU19" s="74"/>
      <c r="AV19" s="74"/>
      <c r="AW19" s="75"/>
      <c r="AY19" s="59"/>
      <c r="AZ19" s="60"/>
      <c r="BA19" s="61"/>
      <c r="BB19" s="77"/>
      <c r="BC19" s="78"/>
      <c r="BD19" s="78"/>
      <c r="BE19" s="78"/>
      <c r="BF19" s="78"/>
      <c r="BG19" s="78"/>
      <c r="BH19" s="78"/>
      <c r="BI19" s="79"/>
      <c r="BJ19" s="80"/>
      <c r="BK19" s="81"/>
      <c r="BL19" s="82"/>
      <c r="BM19" s="80"/>
      <c r="BN19" s="81"/>
      <c r="BO19" s="82"/>
      <c r="BP19" s="80"/>
      <c r="BQ19" s="81"/>
      <c r="BR19" s="82"/>
      <c r="BS19" s="80"/>
      <c r="BT19" s="81"/>
      <c r="BU19" s="82"/>
    </row>
    <row r="20" spans="2:51" ht="9.75" customHeight="1">
      <c r="B20" s="1" t="s">
        <v>54</v>
      </c>
      <c r="Z20" s="67"/>
      <c r="AA20" s="68"/>
      <c r="AB20" s="68"/>
      <c r="AC20" s="69"/>
      <c r="AD20" s="70"/>
      <c r="AE20" s="71"/>
      <c r="AF20" s="71"/>
      <c r="AG20" s="71"/>
      <c r="AH20" s="71"/>
      <c r="AI20" s="83"/>
      <c r="AJ20" s="49"/>
      <c r="AK20" s="50"/>
      <c r="AL20" s="50"/>
      <c r="AM20" s="51"/>
      <c r="AN20" s="76"/>
      <c r="AO20" s="49"/>
      <c r="AP20" s="50"/>
      <c r="AQ20" s="50"/>
      <c r="AR20" s="51"/>
      <c r="AS20" s="76"/>
      <c r="AT20" s="49"/>
      <c r="AU20" s="50"/>
      <c r="AV20" s="50"/>
      <c r="AW20" s="51"/>
      <c r="AY20" s="1" t="s">
        <v>158</v>
      </c>
    </row>
    <row r="21" spans="2:49" ht="9.75" customHeight="1" thickBot="1"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Z21" s="85"/>
      <c r="AA21" s="86"/>
      <c r="AB21" s="86"/>
      <c r="AC21" s="87"/>
      <c r="AD21" s="88"/>
      <c r="AE21" s="89"/>
      <c r="AF21" s="89"/>
      <c r="AG21" s="89"/>
      <c r="AH21" s="89"/>
      <c r="AI21" s="89"/>
      <c r="AJ21" s="73"/>
      <c r="AK21" s="74"/>
      <c r="AL21" s="74"/>
      <c r="AM21" s="75"/>
      <c r="AN21" s="90"/>
      <c r="AO21" s="73"/>
      <c r="AP21" s="74"/>
      <c r="AQ21" s="74"/>
      <c r="AR21" s="75"/>
      <c r="AS21" s="90"/>
      <c r="AT21" s="73"/>
      <c r="AU21" s="74"/>
      <c r="AV21" s="74"/>
      <c r="AW21" s="75"/>
    </row>
    <row r="22" spans="2:49" ht="9.75" customHeight="1" thickBot="1"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AI22" s="29"/>
      <c r="AJ22" s="91" t="s">
        <v>75</v>
      </c>
      <c r="AK22" s="91"/>
      <c r="AL22" s="91"/>
      <c r="AM22" s="91"/>
      <c r="AN22" s="91" t="s">
        <v>76</v>
      </c>
      <c r="AO22" s="91"/>
      <c r="AP22" s="91"/>
      <c r="AQ22" s="91"/>
      <c r="AR22" s="91"/>
      <c r="AS22" s="91"/>
      <c r="AT22" s="91" t="s">
        <v>77</v>
      </c>
      <c r="AU22" s="91"/>
      <c r="AV22" s="91"/>
      <c r="AW22" s="91"/>
    </row>
    <row r="23" spans="2:73" ht="9.75" customHeight="1">
      <c r="B23" s="20" t="s">
        <v>19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2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Y23" s="20" t="s">
        <v>20</v>
      </c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2"/>
    </row>
    <row r="24" spans="2:73" ht="9.75" customHeight="1" thickBo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5"/>
      <c r="Z24" s="92"/>
      <c r="AA24" s="92"/>
      <c r="AB24" s="92"/>
      <c r="AC24" s="92"/>
      <c r="AD24" s="92"/>
      <c r="AE24" s="92"/>
      <c r="AF24" s="92"/>
      <c r="AG24" s="92"/>
      <c r="AH24" s="92"/>
      <c r="AI24" s="93"/>
      <c r="AJ24" s="93"/>
      <c r="AK24" s="93"/>
      <c r="AL24" s="93"/>
      <c r="AM24" s="93"/>
      <c r="AN24" s="94"/>
      <c r="AO24" s="94"/>
      <c r="AP24" s="94"/>
      <c r="AQ24" s="94"/>
      <c r="AR24" s="94"/>
      <c r="AS24" s="94"/>
      <c r="AT24" s="94"/>
      <c r="AU24" s="94"/>
      <c r="AV24" s="93"/>
      <c r="AW24" s="93"/>
      <c r="AY24" s="23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5"/>
    </row>
    <row r="25" spans="2:73" ht="9.75" customHeight="1" thickBot="1">
      <c r="B25" s="34" t="s">
        <v>48</v>
      </c>
      <c r="C25" s="34"/>
      <c r="D25" s="34"/>
      <c r="E25" s="34" t="s">
        <v>55</v>
      </c>
      <c r="F25" s="34"/>
      <c r="G25" s="34"/>
      <c r="H25" s="34"/>
      <c r="I25" s="34"/>
      <c r="J25" s="34"/>
      <c r="K25" s="34"/>
      <c r="L25" s="34"/>
      <c r="M25" s="34"/>
      <c r="N25" s="27"/>
      <c r="O25" s="27"/>
      <c r="P25" s="34" t="s">
        <v>57</v>
      </c>
      <c r="Q25" s="34"/>
      <c r="R25" s="34"/>
      <c r="S25" s="27"/>
      <c r="T25" s="95" t="s">
        <v>56</v>
      </c>
      <c r="U25" s="95"/>
      <c r="V25" s="95"/>
      <c r="W25" s="95"/>
      <c r="X25" s="27"/>
      <c r="Z25" s="96"/>
      <c r="AA25" s="96"/>
      <c r="AB25" s="96"/>
      <c r="AI25" s="29"/>
      <c r="AJ25" s="97" t="s">
        <v>73</v>
      </c>
      <c r="AK25" s="97"/>
      <c r="AL25" s="97"/>
      <c r="AM25" s="97"/>
      <c r="AN25" s="29"/>
      <c r="AO25" s="98" t="s">
        <v>47</v>
      </c>
      <c r="AP25" s="98"/>
      <c r="AQ25" s="98"/>
      <c r="AR25" s="98"/>
      <c r="AS25" s="29"/>
      <c r="AT25" s="98" t="s">
        <v>3</v>
      </c>
      <c r="AU25" s="98"/>
      <c r="AV25" s="98"/>
      <c r="AW25" s="98"/>
      <c r="AY25" s="34" t="s">
        <v>48</v>
      </c>
      <c r="AZ25" s="34"/>
      <c r="BA25" s="34"/>
      <c r="BB25" s="27"/>
      <c r="BC25" s="27" t="s">
        <v>86</v>
      </c>
      <c r="BD25" s="27"/>
      <c r="BE25" s="27"/>
      <c r="BF25" s="27"/>
      <c r="BG25" s="27"/>
      <c r="BH25" s="27"/>
      <c r="BI25" s="27"/>
      <c r="BJ25" s="27"/>
      <c r="BK25" s="27"/>
      <c r="BL25" s="27"/>
      <c r="BM25" s="27" t="s">
        <v>83</v>
      </c>
      <c r="BN25" s="27"/>
      <c r="BO25" s="27"/>
      <c r="BQ25" s="27" t="s">
        <v>87</v>
      </c>
      <c r="BR25" s="27"/>
      <c r="BS25" s="27"/>
      <c r="BT25" s="27"/>
      <c r="BU25" s="27"/>
    </row>
    <row r="26" spans="2:73" ht="9.75" customHeight="1">
      <c r="B26" s="309">
        <v>10</v>
      </c>
      <c r="C26" s="310"/>
      <c r="D26" s="311"/>
      <c r="E26" s="99" t="s">
        <v>66</v>
      </c>
      <c r="F26" s="100"/>
      <c r="G26" s="100"/>
      <c r="H26" s="100"/>
      <c r="I26" s="101" t="s">
        <v>65</v>
      </c>
      <c r="J26" s="101"/>
      <c r="K26" s="101"/>
      <c r="L26" s="101"/>
      <c r="M26" s="101"/>
      <c r="N26" s="102"/>
      <c r="O26" s="102"/>
      <c r="P26" s="7">
        <f>IF(B26&gt;10,ROUNDDOWN((B26-10)/2,0),ROUNDUP((B26-10)/2,0))</f>
        <v>0</v>
      </c>
      <c r="Q26" s="8"/>
      <c r="R26" s="9"/>
      <c r="S26" s="102"/>
      <c r="T26" s="6"/>
      <c r="U26" s="7">
        <f>P26+level2</f>
        <v>0</v>
      </c>
      <c r="V26" s="8"/>
      <c r="W26" s="9"/>
      <c r="Z26" s="43">
        <f>SUM(AJ26:AW27)+SUM(AJ28:AW29)</f>
        <v>10</v>
      </c>
      <c r="AA26" s="44"/>
      <c r="AB26" s="44"/>
      <c r="AC26" s="45"/>
      <c r="AD26" s="46" t="s">
        <v>78</v>
      </c>
      <c r="AE26" s="47"/>
      <c r="AF26" s="47"/>
      <c r="AG26" s="47"/>
      <c r="AH26" s="47"/>
      <c r="AI26" s="48"/>
      <c r="AJ26" s="49">
        <f>10+level2</f>
        <v>10</v>
      </c>
      <c r="AK26" s="50"/>
      <c r="AL26" s="50"/>
      <c r="AM26" s="51"/>
      <c r="AN26" s="52"/>
      <c r="AO26" s="49">
        <f>IF(P26&gt;P28,P26,P28)</f>
        <v>0</v>
      </c>
      <c r="AP26" s="50"/>
      <c r="AQ26" s="50"/>
      <c r="AR26" s="51"/>
      <c r="AS26" s="52"/>
      <c r="AT26" s="49"/>
      <c r="AU26" s="50"/>
      <c r="AV26" s="50"/>
      <c r="AW26" s="51"/>
      <c r="AY26" s="35">
        <f>10+BQ26</f>
        <v>10</v>
      </c>
      <c r="AZ26" s="36"/>
      <c r="BA26" s="37"/>
      <c r="BB26" s="103" t="s">
        <v>89</v>
      </c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39" t="s">
        <v>88</v>
      </c>
      <c r="BN26" s="39"/>
      <c r="BO26" s="39"/>
      <c r="BP26" s="105"/>
      <c r="BQ26" s="35">
        <f>B94</f>
        <v>0</v>
      </c>
      <c r="BR26" s="36"/>
      <c r="BS26" s="36"/>
      <c r="BT26" s="37"/>
      <c r="BU26" s="106"/>
    </row>
    <row r="27" spans="2:73" ht="9.75" customHeight="1" thickBot="1">
      <c r="B27" s="312"/>
      <c r="C27" s="313"/>
      <c r="D27" s="314"/>
      <c r="E27" s="107"/>
      <c r="F27" s="108"/>
      <c r="G27" s="108"/>
      <c r="H27" s="108"/>
      <c r="I27" s="109"/>
      <c r="J27" s="109"/>
      <c r="K27" s="109"/>
      <c r="L27" s="109"/>
      <c r="M27" s="109"/>
      <c r="N27" s="110"/>
      <c r="O27" s="111"/>
      <c r="P27" s="11"/>
      <c r="Q27" s="3"/>
      <c r="R27" s="3"/>
      <c r="S27" s="110"/>
      <c r="T27" s="111"/>
      <c r="U27" s="11"/>
      <c r="V27" s="3"/>
      <c r="W27" s="12"/>
      <c r="X27" s="112"/>
      <c r="Y27" s="113"/>
      <c r="Z27" s="67"/>
      <c r="AA27" s="68"/>
      <c r="AB27" s="68"/>
      <c r="AC27" s="69"/>
      <c r="AD27" s="70" t="s">
        <v>80</v>
      </c>
      <c r="AE27" s="71"/>
      <c r="AF27" s="71"/>
      <c r="AG27" s="71"/>
      <c r="AH27" s="71"/>
      <c r="AI27" s="72"/>
      <c r="AJ27" s="73"/>
      <c r="AK27" s="74"/>
      <c r="AL27" s="74"/>
      <c r="AM27" s="75"/>
      <c r="AN27" s="76"/>
      <c r="AO27" s="73"/>
      <c r="AP27" s="74"/>
      <c r="AQ27" s="74"/>
      <c r="AR27" s="75"/>
      <c r="AS27" s="76"/>
      <c r="AT27" s="73"/>
      <c r="AU27" s="74"/>
      <c r="AV27" s="74"/>
      <c r="AW27" s="75"/>
      <c r="AY27" s="59"/>
      <c r="AZ27" s="60"/>
      <c r="BA27" s="61"/>
      <c r="BB27" s="114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63"/>
      <c r="BN27" s="63"/>
      <c r="BO27" s="63"/>
      <c r="BP27" s="116"/>
      <c r="BQ27" s="59"/>
      <c r="BR27" s="60"/>
      <c r="BS27" s="60"/>
      <c r="BT27" s="61"/>
      <c r="BU27" s="117"/>
    </row>
    <row r="28" spans="2:49" ht="9.75" customHeight="1" thickBot="1">
      <c r="B28" s="309">
        <v>10</v>
      </c>
      <c r="C28" s="310"/>
      <c r="D28" s="311"/>
      <c r="E28" s="99" t="s">
        <v>67</v>
      </c>
      <c r="F28" s="100"/>
      <c r="G28" s="100"/>
      <c r="H28" s="100"/>
      <c r="I28" s="101" t="s">
        <v>64</v>
      </c>
      <c r="J28" s="101"/>
      <c r="K28" s="101"/>
      <c r="L28" s="101"/>
      <c r="M28" s="101"/>
      <c r="N28" s="118"/>
      <c r="O28" s="119"/>
      <c r="P28" s="7">
        <f>IF(B28&gt;10,ROUNDDOWN((B28-10)/2,0),ROUNDUP((B28-10)/2,0))</f>
        <v>0</v>
      </c>
      <c r="Q28" s="8"/>
      <c r="R28" s="9"/>
      <c r="S28" s="120"/>
      <c r="T28" s="119"/>
      <c r="U28" s="7">
        <f>P28+level2</f>
        <v>0</v>
      </c>
      <c r="V28" s="8"/>
      <c r="W28" s="9"/>
      <c r="X28" s="121"/>
      <c r="Y28" s="122"/>
      <c r="Z28" s="67"/>
      <c r="AA28" s="68"/>
      <c r="AB28" s="68"/>
      <c r="AC28" s="69"/>
      <c r="AD28" s="70"/>
      <c r="AE28" s="71"/>
      <c r="AF28" s="71"/>
      <c r="AG28" s="71"/>
      <c r="AH28" s="71"/>
      <c r="AI28" s="83"/>
      <c r="AJ28" s="49"/>
      <c r="AK28" s="50"/>
      <c r="AL28" s="50"/>
      <c r="AM28" s="51"/>
      <c r="AN28" s="76"/>
      <c r="AO28" s="49"/>
      <c r="AP28" s="50"/>
      <c r="AQ28" s="50"/>
      <c r="AR28" s="51"/>
      <c r="AS28" s="76"/>
      <c r="AT28" s="49"/>
      <c r="AU28" s="50"/>
      <c r="AV28" s="50"/>
      <c r="AW28" s="51"/>
    </row>
    <row r="29" spans="1:73" ht="9.75" customHeight="1" thickBot="1">
      <c r="A29" s="15"/>
      <c r="B29" s="312"/>
      <c r="C29" s="313"/>
      <c r="D29" s="314"/>
      <c r="E29" s="107"/>
      <c r="F29" s="108"/>
      <c r="G29" s="108"/>
      <c r="H29" s="108"/>
      <c r="I29" s="109"/>
      <c r="J29" s="109"/>
      <c r="K29" s="109"/>
      <c r="L29" s="109"/>
      <c r="M29" s="109"/>
      <c r="N29" s="102"/>
      <c r="O29" s="102"/>
      <c r="P29" s="11"/>
      <c r="Q29" s="3"/>
      <c r="R29" s="12"/>
      <c r="S29" s="102"/>
      <c r="T29" s="6"/>
      <c r="U29" s="11"/>
      <c r="V29" s="3"/>
      <c r="W29" s="12"/>
      <c r="X29" s="15"/>
      <c r="Y29" s="15"/>
      <c r="Z29" s="85"/>
      <c r="AA29" s="86"/>
      <c r="AB29" s="86"/>
      <c r="AC29" s="87"/>
      <c r="AD29" s="123" t="str">
        <f>IF(B26=B28,"Str / Con",IF(B26&gt;B28,"Str","Con"))</f>
        <v>Str / Con</v>
      </c>
      <c r="AE29" s="89"/>
      <c r="AF29" s="89"/>
      <c r="AG29" s="89"/>
      <c r="AH29" s="89"/>
      <c r="AI29" s="89"/>
      <c r="AJ29" s="73"/>
      <c r="AK29" s="74"/>
      <c r="AL29" s="74"/>
      <c r="AM29" s="75"/>
      <c r="AN29" s="90"/>
      <c r="AO29" s="73"/>
      <c r="AP29" s="74"/>
      <c r="AQ29" s="74"/>
      <c r="AR29" s="75"/>
      <c r="AS29" s="90"/>
      <c r="AT29" s="73"/>
      <c r="AU29" s="74"/>
      <c r="AV29" s="74"/>
      <c r="AW29" s="75"/>
      <c r="AY29" s="35">
        <f>10+BQ29</f>
        <v>10</v>
      </c>
      <c r="AZ29" s="36"/>
      <c r="BA29" s="37"/>
      <c r="BB29" s="103" t="s">
        <v>90</v>
      </c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39" t="s">
        <v>88</v>
      </c>
      <c r="BN29" s="39"/>
      <c r="BO29" s="39"/>
      <c r="BP29" s="105"/>
      <c r="BQ29" s="35">
        <f>B100</f>
        <v>0</v>
      </c>
      <c r="BR29" s="36"/>
      <c r="BS29" s="36"/>
      <c r="BT29" s="37"/>
      <c r="BU29" s="106"/>
    </row>
    <row r="30" spans="2:73" ht="9.75" customHeight="1" thickBot="1">
      <c r="B30" s="305"/>
      <c r="C30" s="305"/>
      <c r="D30" s="305"/>
      <c r="I30" s="29"/>
      <c r="J30" s="29"/>
      <c r="K30" s="29"/>
      <c r="L30" s="29"/>
      <c r="M30" s="29"/>
      <c r="AJ30" s="91" t="s">
        <v>75</v>
      </c>
      <c r="AK30" s="91"/>
      <c r="AL30" s="91"/>
      <c r="AM30" s="91"/>
      <c r="AN30" s="91" t="s">
        <v>76</v>
      </c>
      <c r="AO30" s="91"/>
      <c r="AP30" s="91"/>
      <c r="AQ30" s="91"/>
      <c r="AR30" s="91"/>
      <c r="AS30" s="91"/>
      <c r="AT30" s="91" t="s">
        <v>77</v>
      </c>
      <c r="AU30" s="91"/>
      <c r="AV30" s="91"/>
      <c r="AW30" s="91"/>
      <c r="AY30" s="59"/>
      <c r="AZ30" s="60"/>
      <c r="BA30" s="61"/>
      <c r="BB30" s="114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63"/>
      <c r="BN30" s="63"/>
      <c r="BO30" s="63"/>
      <c r="BP30" s="116"/>
      <c r="BQ30" s="59"/>
      <c r="BR30" s="60"/>
      <c r="BS30" s="60"/>
      <c r="BT30" s="61"/>
      <c r="BU30" s="117"/>
    </row>
    <row r="31" spans="1:51" ht="9.75" customHeight="1" thickBot="1">
      <c r="A31" s="15"/>
      <c r="B31" s="315"/>
      <c r="C31" s="315"/>
      <c r="D31" s="315"/>
      <c r="E31" s="15"/>
      <c r="F31" s="15"/>
      <c r="G31" s="15"/>
      <c r="H31" s="15"/>
      <c r="I31" s="94"/>
      <c r="J31" s="94"/>
      <c r="K31" s="94"/>
      <c r="L31" s="94"/>
      <c r="M31" s="94"/>
      <c r="Q31" s="15"/>
      <c r="R31" s="15"/>
      <c r="S31" s="15"/>
      <c r="T31" s="15"/>
      <c r="U31" s="15"/>
      <c r="V31" s="15"/>
      <c r="W31" s="15"/>
      <c r="X31" s="15"/>
      <c r="Y31" s="15"/>
      <c r="Z31" s="96"/>
      <c r="AA31" s="96"/>
      <c r="AB31" s="96"/>
      <c r="AJ31" s="97" t="s">
        <v>73</v>
      </c>
      <c r="AK31" s="97"/>
      <c r="AL31" s="97"/>
      <c r="AM31" s="97"/>
      <c r="AN31" s="29"/>
      <c r="AO31" s="98" t="s">
        <v>47</v>
      </c>
      <c r="AP31" s="98"/>
      <c r="AQ31" s="98"/>
      <c r="AR31" s="98"/>
      <c r="AS31" s="29"/>
      <c r="AT31" s="98" t="s">
        <v>3</v>
      </c>
      <c r="AU31" s="98"/>
      <c r="AV31" s="98"/>
      <c r="AW31" s="98"/>
      <c r="AY31" s="1" t="s">
        <v>157</v>
      </c>
    </row>
    <row r="32" spans="1:49" ht="9.75" customHeight="1">
      <c r="A32" s="15"/>
      <c r="B32" s="309">
        <v>10</v>
      </c>
      <c r="C32" s="310"/>
      <c r="D32" s="311"/>
      <c r="E32" s="99" t="s">
        <v>68</v>
      </c>
      <c r="F32" s="100"/>
      <c r="G32" s="100"/>
      <c r="H32" s="100"/>
      <c r="I32" s="101" t="s">
        <v>63</v>
      </c>
      <c r="J32" s="101"/>
      <c r="K32" s="101"/>
      <c r="L32" s="101"/>
      <c r="M32" s="101"/>
      <c r="N32" s="102"/>
      <c r="O32" s="102"/>
      <c r="P32" s="7">
        <f>IF(B32&gt;10,ROUNDDOWN((B32-10)/2,0),ROUNDUP((B32-10)/2,0))</f>
        <v>0</v>
      </c>
      <c r="Q32" s="8"/>
      <c r="R32" s="9"/>
      <c r="S32" s="102"/>
      <c r="T32" s="6"/>
      <c r="U32" s="7">
        <f>P32+level2</f>
        <v>0</v>
      </c>
      <c r="V32" s="8"/>
      <c r="W32" s="9"/>
      <c r="X32" s="15"/>
      <c r="Y32" s="15"/>
      <c r="Z32" s="43">
        <f>SUM(AJ32:AW33)+SUM(AJ34:AW35)</f>
        <v>10</v>
      </c>
      <c r="AA32" s="44"/>
      <c r="AB32" s="44"/>
      <c r="AC32" s="45"/>
      <c r="AD32" s="46" t="s">
        <v>78</v>
      </c>
      <c r="AE32" s="47"/>
      <c r="AF32" s="47"/>
      <c r="AG32" s="47"/>
      <c r="AH32" s="47"/>
      <c r="AI32" s="48"/>
      <c r="AJ32" s="49">
        <f>10+level2</f>
        <v>10</v>
      </c>
      <c r="AK32" s="50"/>
      <c r="AL32" s="50"/>
      <c r="AM32" s="51"/>
      <c r="AN32" s="52"/>
      <c r="AO32" s="49">
        <f>IF(P32&gt;P34,P32,P34)</f>
        <v>0</v>
      </c>
      <c r="AP32" s="50"/>
      <c r="AQ32" s="50"/>
      <c r="AR32" s="51"/>
      <c r="AS32" s="52"/>
      <c r="AT32" s="49"/>
      <c r="AU32" s="50"/>
      <c r="AV32" s="50"/>
      <c r="AW32" s="51"/>
    </row>
    <row r="33" spans="1:49" ht="9.75" customHeight="1" thickBot="1">
      <c r="A33" s="15"/>
      <c r="B33" s="312"/>
      <c r="C33" s="313"/>
      <c r="D33" s="314"/>
      <c r="E33" s="107"/>
      <c r="F33" s="108"/>
      <c r="G33" s="108"/>
      <c r="H33" s="108"/>
      <c r="I33" s="109"/>
      <c r="J33" s="109"/>
      <c r="K33" s="109"/>
      <c r="L33" s="109"/>
      <c r="M33" s="109"/>
      <c r="N33" s="110"/>
      <c r="O33" s="111"/>
      <c r="P33" s="11"/>
      <c r="Q33" s="3"/>
      <c r="R33" s="3"/>
      <c r="S33" s="110"/>
      <c r="T33" s="111"/>
      <c r="U33" s="11"/>
      <c r="V33" s="3"/>
      <c r="W33" s="12"/>
      <c r="X33" s="112"/>
      <c r="Y33" s="113"/>
      <c r="Z33" s="67"/>
      <c r="AA33" s="68"/>
      <c r="AB33" s="68"/>
      <c r="AC33" s="69"/>
      <c r="AD33" s="70" t="s">
        <v>81</v>
      </c>
      <c r="AE33" s="71"/>
      <c r="AF33" s="71"/>
      <c r="AG33" s="71"/>
      <c r="AH33" s="71"/>
      <c r="AI33" s="72"/>
      <c r="AJ33" s="73"/>
      <c r="AK33" s="74"/>
      <c r="AL33" s="74"/>
      <c r="AM33" s="75"/>
      <c r="AN33" s="76"/>
      <c r="AO33" s="73"/>
      <c r="AP33" s="74"/>
      <c r="AQ33" s="74"/>
      <c r="AR33" s="75"/>
      <c r="AS33" s="76"/>
      <c r="AT33" s="73"/>
      <c r="AU33" s="74"/>
      <c r="AV33" s="74"/>
      <c r="AW33" s="75"/>
    </row>
    <row r="34" spans="2:49" ht="9.75" customHeight="1" thickBot="1">
      <c r="B34" s="309">
        <v>10</v>
      </c>
      <c r="C34" s="310"/>
      <c r="D34" s="311"/>
      <c r="E34" s="99" t="s">
        <v>69</v>
      </c>
      <c r="F34" s="100"/>
      <c r="G34" s="100"/>
      <c r="H34" s="100"/>
      <c r="I34" s="101" t="s">
        <v>62</v>
      </c>
      <c r="J34" s="101"/>
      <c r="K34" s="101"/>
      <c r="L34" s="101"/>
      <c r="M34" s="101"/>
      <c r="N34" s="118"/>
      <c r="O34" s="119"/>
      <c r="P34" s="7">
        <f>IF(B34&gt;10,ROUNDDOWN((B34-10)/2,0),ROUNDUP((B34-10)/2,0))</f>
        <v>0</v>
      </c>
      <c r="Q34" s="8"/>
      <c r="R34" s="9"/>
      <c r="S34" s="120"/>
      <c r="T34" s="119"/>
      <c r="U34" s="7">
        <f>P34+level2</f>
        <v>0</v>
      </c>
      <c r="V34" s="8"/>
      <c r="W34" s="9"/>
      <c r="X34" s="121"/>
      <c r="Y34" s="122"/>
      <c r="Z34" s="67"/>
      <c r="AA34" s="68"/>
      <c r="AB34" s="68"/>
      <c r="AC34" s="69"/>
      <c r="AD34" s="70"/>
      <c r="AE34" s="71"/>
      <c r="AF34" s="71"/>
      <c r="AG34" s="71"/>
      <c r="AH34" s="71"/>
      <c r="AI34" s="83"/>
      <c r="AJ34" s="49"/>
      <c r="AK34" s="50"/>
      <c r="AL34" s="50"/>
      <c r="AM34" s="51"/>
      <c r="AN34" s="76"/>
      <c r="AO34" s="49"/>
      <c r="AP34" s="50"/>
      <c r="AQ34" s="50"/>
      <c r="AR34" s="51"/>
      <c r="AS34" s="76"/>
      <c r="AT34" s="49"/>
      <c r="AU34" s="50"/>
      <c r="AV34" s="50"/>
      <c r="AW34" s="51"/>
    </row>
    <row r="35" spans="2:73" ht="9.75" customHeight="1" thickBot="1">
      <c r="B35" s="312"/>
      <c r="C35" s="313"/>
      <c r="D35" s="314"/>
      <c r="E35" s="107"/>
      <c r="F35" s="108"/>
      <c r="G35" s="108"/>
      <c r="H35" s="108"/>
      <c r="I35" s="109"/>
      <c r="J35" s="109"/>
      <c r="K35" s="109"/>
      <c r="L35" s="109"/>
      <c r="M35" s="109"/>
      <c r="N35" s="102"/>
      <c r="O35" s="102"/>
      <c r="P35" s="11"/>
      <c r="Q35" s="3"/>
      <c r="R35" s="12"/>
      <c r="S35" s="102"/>
      <c r="T35" s="6"/>
      <c r="U35" s="11"/>
      <c r="V35" s="3"/>
      <c r="W35" s="12"/>
      <c r="Z35" s="85"/>
      <c r="AA35" s="86"/>
      <c r="AB35" s="86"/>
      <c r="AC35" s="87"/>
      <c r="AD35" s="123" t="str">
        <f>IF(B32=B34,"Dex / Int",IF(B32&gt;B34,"Dex","Int"))</f>
        <v>Dex / Int</v>
      </c>
      <c r="AE35" s="89"/>
      <c r="AF35" s="89"/>
      <c r="AG35" s="89"/>
      <c r="AH35" s="89"/>
      <c r="AI35" s="89"/>
      <c r="AJ35" s="73"/>
      <c r="AK35" s="74"/>
      <c r="AL35" s="74"/>
      <c r="AM35" s="75"/>
      <c r="AN35" s="90"/>
      <c r="AO35" s="73"/>
      <c r="AP35" s="74"/>
      <c r="AQ35" s="74"/>
      <c r="AR35" s="75"/>
      <c r="AS35" s="90"/>
      <c r="AT35" s="73"/>
      <c r="AU35" s="74"/>
      <c r="AV35" s="74"/>
      <c r="AW35" s="75"/>
      <c r="AY35" s="20" t="s">
        <v>21</v>
      </c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2"/>
    </row>
    <row r="36" spans="2:73" ht="9.75" customHeight="1" thickBot="1">
      <c r="B36" s="305"/>
      <c r="C36" s="305"/>
      <c r="D36" s="305"/>
      <c r="I36" s="29"/>
      <c r="J36" s="29"/>
      <c r="K36" s="29"/>
      <c r="L36" s="29"/>
      <c r="M36" s="29"/>
      <c r="AJ36" s="91" t="s">
        <v>75</v>
      </c>
      <c r="AK36" s="91"/>
      <c r="AL36" s="91"/>
      <c r="AM36" s="91"/>
      <c r="AN36" s="91" t="s">
        <v>76</v>
      </c>
      <c r="AO36" s="91"/>
      <c r="AP36" s="91"/>
      <c r="AQ36" s="91"/>
      <c r="AR36" s="91"/>
      <c r="AS36" s="91"/>
      <c r="AT36" s="91" t="s">
        <v>77</v>
      </c>
      <c r="AU36" s="91"/>
      <c r="AV36" s="91"/>
      <c r="AW36" s="91"/>
      <c r="AY36" s="23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5"/>
    </row>
    <row r="37" spans="2:73" ht="9.75" customHeight="1" thickBot="1">
      <c r="B37" s="305"/>
      <c r="C37" s="305"/>
      <c r="D37" s="305"/>
      <c r="I37" s="29"/>
      <c r="J37" s="29"/>
      <c r="K37" s="29"/>
      <c r="L37" s="29"/>
      <c r="M37" s="29"/>
      <c r="Z37" s="124"/>
      <c r="AA37" s="124"/>
      <c r="AB37" s="124"/>
      <c r="AJ37" s="97" t="s">
        <v>73</v>
      </c>
      <c r="AK37" s="97"/>
      <c r="AL37" s="97"/>
      <c r="AM37" s="97"/>
      <c r="AN37" s="29"/>
      <c r="AO37" s="98" t="s">
        <v>47</v>
      </c>
      <c r="AP37" s="98"/>
      <c r="AQ37" s="98"/>
      <c r="AR37" s="98"/>
      <c r="AS37" s="29"/>
      <c r="AT37" s="98" t="s">
        <v>3</v>
      </c>
      <c r="AU37" s="98"/>
      <c r="AV37" s="98"/>
      <c r="AW37" s="98"/>
      <c r="AY37" s="125" t="s">
        <v>102</v>
      </c>
      <c r="AZ37" s="125"/>
      <c r="BA37" s="125"/>
      <c r="BB37" s="125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</row>
    <row r="38" spans="2:73" ht="9.75" customHeight="1">
      <c r="B38" s="309">
        <v>10</v>
      </c>
      <c r="C38" s="310"/>
      <c r="D38" s="311"/>
      <c r="E38" s="99" t="s">
        <v>70</v>
      </c>
      <c r="F38" s="100"/>
      <c r="G38" s="100"/>
      <c r="H38" s="100"/>
      <c r="I38" s="101" t="s">
        <v>60</v>
      </c>
      <c r="J38" s="101"/>
      <c r="K38" s="101"/>
      <c r="L38" s="101"/>
      <c r="M38" s="101"/>
      <c r="N38" s="102"/>
      <c r="O38" s="102"/>
      <c r="P38" s="7">
        <f>IF(B38&gt;10,ROUNDDOWN((B38-10)/2,0),ROUNDUP((B38-10)/2,0))</f>
        <v>0</v>
      </c>
      <c r="Q38" s="8"/>
      <c r="R38" s="9"/>
      <c r="S38" s="102"/>
      <c r="T38" s="6"/>
      <c r="U38" s="7">
        <f>P38+level2</f>
        <v>0</v>
      </c>
      <c r="V38" s="8"/>
      <c r="W38" s="9"/>
      <c r="Z38" s="43">
        <f>SUM(AJ38:AW39)+SUM(AJ40:AW41)</f>
        <v>10</v>
      </c>
      <c r="AA38" s="44"/>
      <c r="AB38" s="44"/>
      <c r="AC38" s="45"/>
      <c r="AD38" s="46" t="s">
        <v>78</v>
      </c>
      <c r="AE38" s="47"/>
      <c r="AF38" s="47"/>
      <c r="AG38" s="47"/>
      <c r="AH38" s="47"/>
      <c r="AI38" s="48"/>
      <c r="AJ38" s="49">
        <f>10+level2</f>
        <v>10</v>
      </c>
      <c r="AK38" s="50"/>
      <c r="AL38" s="50"/>
      <c r="AM38" s="51"/>
      <c r="AN38" s="52"/>
      <c r="AO38" s="49">
        <f>IF(P38&gt;P40,P38,P40)</f>
        <v>0</v>
      </c>
      <c r="AP38" s="50"/>
      <c r="AQ38" s="50"/>
      <c r="AR38" s="51"/>
      <c r="AS38" s="52"/>
      <c r="AT38" s="49"/>
      <c r="AU38" s="50"/>
      <c r="AV38" s="50"/>
      <c r="AW38" s="51"/>
      <c r="AY38" s="159"/>
      <c r="AZ38" s="159"/>
      <c r="BA38" s="159"/>
      <c r="BB38" s="159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</row>
    <row r="39" spans="2:73" ht="9.75" customHeight="1" thickBot="1">
      <c r="B39" s="312"/>
      <c r="C39" s="313"/>
      <c r="D39" s="314"/>
      <c r="E39" s="107"/>
      <c r="F39" s="108"/>
      <c r="G39" s="108"/>
      <c r="H39" s="108"/>
      <c r="I39" s="109"/>
      <c r="J39" s="109"/>
      <c r="K39" s="109"/>
      <c r="L39" s="109"/>
      <c r="M39" s="109"/>
      <c r="N39" s="110"/>
      <c r="O39" s="111"/>
      <c r="P39" s="11"/>
      <c r="Q39" s="3"/>
      <c r="R39" s="3"/>
      <c r="S39" s="110"/>
      <c r="T39" s="111"/>
      <c r="U39" s="11"/>
      <c r="V39" s="3"/>
      <c r="W39" s="12"/>
      <c r="X39" s="112"/>
      <c r="Y39" s="113"/>
      <c r="Z39" s="67"/>
      <c r="AA39" s="68"/>
      <c r="AB39" s="68"/>
      <c r="AC39" s="69"/>
      <c r="AD39" s="70" t="s">
        <v>82</v>
      </c>
      <c r="AE39" s="71"/>
      <c r="AF39" s="71"/>
      <c r="AG39" s="71"/>
      <c r="AH39" s="71"/>
      <c r="AI39" s="72"/>
      <c r="AJ39" s="73"/>
      <c r="AK39" s="74"/>
      <c r="AL39" s="74"/>
      <c r="AM39" s="75"/>
      <c r="AN39" s="76"/>
      <c r="AO39" s="73"/>
      <c r="AP39" s="74"/>
      <c r="AQ39" s="74"/>
      <c r="AR39" s="75"/>
      <c r="AS39" s="76"/>
      <c r="AT39" s="73"/>
      <c r="AU39" s="74"/>
      <c r="AV39" s="74"/>
      <c r="AW39" s="75"/>
      <c r="BA39" s="316" t="s">
        <v>156</v>
      </c>
      <c r="BB39" s="316"/>
      <c r="BD39" s="129" t="s">
        <v>95</v>
      </c>
      <c r="BE39" s="129"/>
      <c r="BF39" s="129"/>
      <c r="BG39" s="130" t="s">
        <v>96</v>
      </c>
      <c r="BH39" s="130"/>
      <c r="BI39" s="130"/>
      <c r="BJ39" s="130" t="s">
        <v>97</v>
      </c>
      <c r="BK39" s="130"/>
      <c r="BL39" s="130"/>
      <c r="BM39" s="130" t="s">
        <v>98</v>
      </c>
      <c r="BN39" s="130"/>
      <c r="BO39" s="130" t="s">
        <v>99</v>
      </c>
      <c r="BP39" s="130"/>
      <c r="BQ39" s="130" t="s">
        <v>100</v>
      </c>
      <c r="BR39" s="130"/>
      <c r="BS39" s="130" t="s">
        <v>51</v>
      </c>
      <c r="BT39" s="130"/>
      <c r="BU39" s="130"/>
    </row>
    <row r="40" spans="2:73" ht="9.75" customHeight="1">
      <c r="B40" s="309">
        <v>10</v>
      </c>
      <c r="C40" s="310"/>
      <c r="D40" s="311"/>
      <c r="E40" s="99" t="s">
        <v>71</v>
      </c>
      <c r="F40" s="100"/>
      <c r="G40" s="100"/>
      <c r="H40" s="100"/>
      <c r="I40" s="101" t="s">
        <v>61</v>
      </c>
      <c r="J40" s="101"/>
      <c r="K40" s="101"/>
      <c r="L40" s="101"/>
      <c r="M40" s="101"/>
      <c r="N40" s="118"/>
      <c r="O40" s="119"/>
      <c r="P40" s="7">
        <f>IF(B40&gt;10,ROUNDDOWN((B40-10)/2,0),ROUNDUP((B40-10)/2,0))</f>
        <v>0</v>
      </c>
      <c r="Q40" s="8"/>
      <c r="R40" s="9"/>
      <c r="S40" s="120"/>
      <c r="T40" s="119"/>
      <c r="U40" s="7">
        <f>P40+level2</f>
        <v>0</v>
      </c>
      <c r="V40" s="8"/>
      <c r="W40" s="9"/>
      <c r="X40" s="121"/>
      <c r="Y40" s="122"/>
      <c r="Z40" s="67"/>
      <c r="AA40" s="68"/>
      <c r="AB40" s="68"/>
      <c r="AC40" s="69"/>
      <c r="AD40" s="70"/>
      <c r="AE40" s="71"/>
      <c r="AF40" s="71"/>
      <c r="AG40" s="71"/>
      <c r="AH40" s="71"/>
      <c r="AI40" s="83"/>
      <c r="AJ40" s="49"/>
      <c r="AK40" s="50"/>
      <c r="AL40" s="50"/>
      <c r="AM40" s="51"/>
      <c r="AN40" s="76"/>
      <c r="AO40" s="49"/>
      <c r="AP40" s="50"/>
      <c r="AQ40" s="50"/>
      <c r="AR40" s="51"/>
      <c r="AS40" s="76"/>
      <c r="AT40" s="49"/>
      <c r="AU40" s="50"/>
      <c r="AV40" s="50"/>
      <c r="AW40" s="51"/>
      <c r="AY40" s="131">
        <f>SUM(BD40:BU41)</f>
        <v>0</v>
      </c>
      <c r="AZ40" s="132"/>
      <c r="BA40" s="132"/>
      <c r="BB40" s="133"/>
      <c r="BC40" s="38" t="s">
        <v>101</v>
      </c>
      <c r="BD40" s="131">
        <f>level2</f>
        <v>0</v>
      </c>
      <c r="BE40" s="132"/>
      <c r="BF40" s="133"/>
      <c r="BG40" s="131"/>
      <c r="BH40" s="132"/>
      <c r="BI40" s="133"/>
      <c r="BJ40" s="131"/>
      <c r="BK40" s="132"/>
      <c r="BL40" s="133"/>
      <c r="BM40" s="134"/>
      <c r="BN40" s="134"/>
      <c r="BO40" s="134"/>
      <c r="BP40" s="134"/>
      <c r="BQ40" s="134"/>
      <c r="BR40" s="134"/>
      <c r="BS40" s="56"/>
      <c r="BT40" s="57"/>
      <c r="BU40" s="58"/>
    </row>
    <row r="41" spans="2:73" ht="9.75" customHeight="1" thickBot="1">
      <c r="B41" s="312"/>
      <c r="C41" s="313"/>
      <c r="D41" s="314"/>
      <c r="E41" s="107"/>
      <c r="F41" s="108"/>
      <c r="G41" s="108"/>
      <c r="H41" s="108"/>
      <c r="I41" s="109"/>
      <c r="J41" s="109"/>
      <c r="K41" s="109"/>
      <c r="L41" s="109"/>
      <c r="M41" s="109"/>
      <c r="N41" s="102"/>
      <c r="O41" s="102"/>
      <c r="P41" s="11"/>
      <c r="Q41" s="3"/>
      <c r="R41" s="12"/>
      <c r="S41" s="102"/>
      <c r="T41" s="6"/>
      <c r="U41" s="11"/>
      <c r="V41" s="3"/>
      <c r="W41" s="12"/>
      <c r="Z41" s="85"/>
      <c r="AA41" s="86"/>
      <c r="AB41" s="86"/>
      <c r="AC41" s="87"/>
      <c r="AD41" s="123" t="str">
        <f>IF(B38=B40,"Wis / Cha",IF(B38&gt;B40,"Wis","Cha"))</f>
        <v>Wis / Cha</v>
      </c>
      <c r="AE41" s="89"/>
      <c r="AF41" s="89"/>
      <c r="AG41" s="89"/>
      <c r="AH41" s="89"/>
      <c r="AI41" s="89"/>
      <c r="AJ41" s="73"/>
      <c r="AK41" s="74"/>
      <c r="AL41" s="74"/>
      <c r="AM41" s="75"/>
      <c r="AN41" s="90"/>
      <c r="AO41" s="73"/>
      <c r="AP41" s="74"/>
      <c r="AQ41" s="74"/>
      <c r="AR41" s="75"/>
      <c r="AS41" s="90"/>
      <c r="AT41" s="73"/>
      <c r="AU41" s="74"/>
      <c r="AV41" s="74"/>
      <c r="AW41" s="75"/>
      <c r="AY41" s="135"/>
      <c r="AZ41" s="136"/>
      <c r="BA41" s="136"/>
      <c r="BB41" s="137"/>
      <c r="BC41" s="62"/>
      <c r="BD41" s="135"/>
      <c r="BE41" s="136"/>
      <c r="BF41" s="137"/>
      <c r="BG41" s="135"/>
      <c r="BH41" s="136"/>
      <c r="BI41" s="137"/>
      <c r="BJ41" s="135"/>
      <c r="BK41" s="136"/>
      <c r="BL41" s="137"/>
      <c r="BM41" s="138"/>
      <c r="BN41" s="138"/>
      <c r="BO41" s="138"/>
      <c r="BP41" s="138"/>
      <c r="BQ41" s="138"/>
      <c r="BR41" s="138"/>
      <c r="BS41" s="80"/>
      <c r="BT41" s="81"/>
      <c r="BU41" s="82"/>
    </row>
    <row r="42" spans="36:73" ht="9.75" customHeight="1" thickBot="1">
      <c r="AJ42" s="91" t="s">
        <v>75</v>
      </c>
      <c r="AK42" s="91"/>
      <c r="AL42" s="91"/>
      <c r="AM42" s="91"/>
      <c r="AN42" s="91" t="s">
        <v>76</v>
      </c>
      <c r="AO42" s="91"/>
      <c r="AP42" s="91"/>
      <c r="AQ42" s="91"/>
      <c r="AR42" s="91"/>
      <c r="AS42" s="91"/>
      <c r="AT42" s="91" t="s">
        <v>77</v>
      </c>
      <c r="AU42" s="91"/>
      <c r="AV42" s="91"/>
      <c r="AW42" s="91"/>
      <c r="AY42" s="125" t="s">
        <v>102</v>
      </c>
      <c r="AZ42" s="125"/>
      <c r="BA42" s="125"/>
      <c r="BB42" s="125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</row>
    <row r="43" spans="2:73" ht="9.75" customHeight="1">
      <c r="B43" s="20" t="s">
        <v>23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2"/>
      <c r="Z43" s="29" t="s">
        <v>79</v>
      </c>
      <c r="AY43" s="159"/>
      <c r="AZ43" s="159"/>
      <c r="BA43" s="159"/>
      <c r="BB43" s="159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</row>
    <row r="44" spans="2:73" ht="9.75" customHeight="1" thickBot="1"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5"/>
      <c r="BA44" s="316" t="s">
        <v>156</v>
      </c>
      <c r="BB44" s="316"/>
      <c r="BD44" s="129" t="s">
        <v>95</v>
      </c>
      <c r="BE44" s="129"/>
      <c r="BF44" s="129"/>
      <c r="BG44" s="130" t="s">
        <v>96</v>
      </c>
      <c r="BH44" s="130"/>
      <c r="BI44" s="130"/>
      <c r="BJ44" s="130" t="s">
        <v>97</v>
      </c>
      <c r="BK44" s="130"/>
      <c r="BL44" s="130"/>
      <c r="BM44" s="130" t="s">
        <v>98</v>
      </c>
      <c r="BN44" s="130"/>
      <c r="BO44" s="130" t="s">
        <v>99</v>
      </c>
      <c r="BP44" s="130"/>
      <c r="BQ44" s="130" t="s">
        <v>100</v>
      </c>
      <c r="BR44" s="130"/>
      <c r="BS44" s="130" t="s">
        <v>51</v>
      </c>
      <c r="BT44" s="130"/>
      <c r="BU44" s="130"/>
    </row>
    <row r="45" spans="2:73" ht="9.75" customHeight="1">
      <c r="B45" s="139" t="s">
        <v>35</v>
      </c>
      <c r="C45" s="139"/>
      <c r="D45" s="139"/>
      <c r="E45" s="139"/>
      <c r="F45" s="139"/>
      <c r="G45" s="140"/>
      <c r="H45" s="140"/>
      <c r="I45" s="140"/>
      <c r="J45" s="140"/>
      <c r="K45" s="140"/>
      <c r="L45" s="140"/>
      <c r="M45" s="139" t="s">
        <v>37</v>
      </c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AY45" s="131">
        <f>SUM(BD45:BU46)</f>
        <v>0</v>
      </c>
      <c r="AZ45" s="132"/>
      <c r="BA45" s="132"/>
      <c r="BB45" s="133"/>
      <c r="BC45" s="38" t="s">
        <v>101</v>
      </c>
      <c r="BD45" s="131">
        <f>level2</f>
        <v>0</v>
      </c>
      <c r="BE45" s="132"/>
      <c r="BF45" s="133"/>
      <c r="BG45" s="131"/>
      <c r="BH45" s="132"/>
      <c r="BI45" s="133"/>
      <c r="BJ45" s="131"/>
      <c r="BK45" s="132"/>
      <c r="BL45" s="133"/>
      <c r="BM45" s="134"/>
      <c r="BN45" s="134"/>
      <c r="BO45" s="134"/>
      <c r="BP45" s="134"/>
      <c r="BQ45" s="134"/>
      <c r="BR45" s="134"/>
      <c r="BS45" s="56"/>
      <c r="BT45" s="57"/>
      <c r="BU45" s="58"/>
    </row>
    <row r="46" spans="2:73" ht="9.75" customHeight="1" thickBot="1">
      <c r="B46" s="141"/>
      <c r="C46" s="141"/>
      <c r="D46" s="141"/>
      <c r="E46" s="141"/>
      <c r="F46" s="141"/>
      <c r="G46" s="140"/>
      <c r="H46" s="140"/>
      <c r="I46" s="140"/>
      <c r="J46" s="140"/>
      <c r="K46" s="140"/>
      <c r="L46" s="140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AY46" s="135"/>
      <c r="AZ46" s="136"/>
      <c r="BA46" s="136"/>
      <c r="BB46" s="137"/>
      <c r="BC46" s="62"/>
      <c r="BD46" s="135"/>
      <c r="BE46" s="136"/>
      <c r="BF46" s="137"/>
      <c r="BG46" s="135"/>
      <c r="BH46" s="136"/>
      <c r="BI46" s="137"/>
      <c r="BJ46" s="135"/>
      <c r="BK46" s="136"/>
      <c r="BL46" s="137"/>
      <c r="BM46" s="138"/>
      <c r="BN46" s="138"/>
      <c r="BO46" s="138"/>
      <c r="BP46" s="138"/>
      <c r="BQ46" s="138"/>
      <c r="BR46" s="138"/>
      <c r="BS46" s="80"/>
      <c r="BT46" s="81"/>
      <c r="BU46" s="82"/>
    </row>
    <row r="47" spans="2:24" ht="9.75" customHeight="1" thickBot="1">
      <c r="B47" s="35">
        <v>76</v>
      </c>
      <c r="C47" s="36"/>
      <c r="D47" s="36"/>
      <c r="E47" s="36"/>
      <c r="F47" s="37"/>
      <c r="G47" s="142"/>
      <c r="H47" s="143" t="s">
        <v>36</v>
      </c>
      <c r="I47" s="143"/>
      <c r="J47" s="143"/>
      <c r="K47" s="143"/>
      <c r="L47" s="144"/>
      <c r="M47" s="145" t="s">
        <v>38</v>
      </c>
      <c r="N47" s="145"/>
      <c r="O47" s="145"/>
      <c r="P47" s="145"/>
      <c r="Q47" s="145"/>
      <c r="R47" s="146"/>
      <c r="S47" s="145" t="s">
        <v>39</v>
      </c>
      <c r="T47" s="145"/>
      <c r="U47" s="145"/>
      <c r="V47" s="145"/>
      <c r="W47" s="145"/>
      <c r="X47" s="145"/>
    </row>
    <row r="48" spans="2:73" ht="9.75" customHeight="1">
      <c r="B48" s="147"/>
      <c r="C48" s="5"/>
      <c r="D48" s="5"/>
      <c r="E48" s="5"/>
      <c r="F48" s="148"/>
      <c r="G48" s="142"/>
      <c r="H48" s="7">
        <f>ROUNDDOWN(B47/2,0)</f>
        <v>38</v>
      </c>
      <c r="I48" s="8"/>
      <c r="J48" s="8"/>
      <c r="K48" s="9"/>
      <c r="L48" s="6"/>
      <c r="M48" s="7">
        <f>ROUNDDOWN(B47/4,0)</f>
        <v>19</v>
      </c>
      <c r="N48" s="8"/>
      <c r="O48" s="8"/>
      <c r="P48" s="8"/>
      <c r="Q48" s="9"/>
      <c r="R48" s="102"/>
      <c r="S48" s="7"/>
      <c r="T48" s="8"/>
      <c r="U48" s="8"/>
      <c r="V48" s="8"/>
      <c r="W48" s="8"/>
      <c r="X48" s="9"/>
      <c r="Z48" s="20" t="s">
        <v>24</v>
      </c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2"/>
      <c r="AY48" s="20" t="s">
        <v>103</v>
      </c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2"/>
    </row>
    <row r="49" spans="2:73" ht="9.75" customHeight="1" thickBot="1">
      <c r="B49" s="59"/>
      <c r="C49" s="60"/>
      <c r="D49" s="60"/>
      <c r="E49" s="60"/>
      <c r="F49" s="61"/>
      <c r="G49" s="142"/>
      <c r="H49" s="11"/>
      <c r="I49" s="3"/>
      <c r="J49" s="3"/>
      <c r="K49" s="12"/>
      <c r="L49" s="6"/>
      <c r="M49" s="11"/>
      <c r="N49" s="3"/>
      <c r="O49" s="3"/>
      <c r="P49" s="3"/>
      <c r="Q49" s="12"/>
      <c r="R49" s="102"/>
      <c r="S49" s="11"/>
      <c r="T49" s="3"/>
      <c r="U49" s="3"/>
      <c r="V49" s="3"/>
      <c r="W49" s="3"/>
      <c r="X49" s="12"/>
      <c r="Z49" s="23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5"/>
      <c r="AY49" s="23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5"/>
    </row>
    <row r="50" spans="26:73" ht="9.75" customHeight="1" thickBot="1">
      <c r="Z50" s="15"/>
      <c r="AA50" s="15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50"/>
      <c r="AN50" s="143" t="s">
        <v>31</v>
      </c>
      <c r="AO50" s="143"/>
      <c r="AP50" s="143"/>
      <c r="AQ50" s="143"/>
      <c r="AR50" s="143"/>
      <c r="AS50" s="143" t="s">
        <v>32</v>
      </c>
      <c r="AT50" s="143"/>
      <c r="AU50" s="143"/>
      <c r="AV50" s="143"/>
      <c r="AW50" s="143"/>
      <c r="AY50" s="125" t="s">
        <v>102</v>
      </c>
      <c r="AZ50" s="125"/>
      <c r="BA50" s="125"/>
      <c r="BB50" s="125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</row>
    <row r="51" spans="2:73" ht="9.75" customHeight="1">
      <c r="B51" s="151" t="s">
        <v>40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3" t="s">
        <v>59</v>
      </c>
      <c r="Z51" s="154"/>
      <c r="AA51" s="155"/>
      <c r="AB51" s="155"/>
      <c r="AC51" s="156"/>
      <c r="AD51" s="157" t="s">
        <v>34</v>
      </c>
      <c r="AE51" s="158"/>
      <c r="AF51" s="158"/>
      <c r="AG51" s="158"/>
      <c r="AH51" s="158"/>
      <c r="AI51" s="158"/>
      <c r="AJ51" s="158"/>
      <c r="AK51" s="158"/>
      <c r="AL51" s="158"/>
      <c r="AN51" s="145">
        <v>0</v>
      </c>
      <c r="AO51" s="145"/>
      <c r="AP51" s="145"/>
      <c r="AQ51" s="145"/>
      <c r="AR51" s="145"/>
      <c r="AS51" s="145">
        <v>1</v>
      </c>
      <c r="AT51" s="145"/>
      <c r="AU51" s="145"/>
      <c r="AV51" s="145"/>
      <c r="AW51" s="145"/>
      <c r="AY51" s="159"/>
      <c r="AZ51" s="159"/>
      <c r="BA51" s="159"/>
      <c r="BB51" s="159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</row>
    <row r="52" spans="2:73" ht="9.75" customHeight="1" thickBot="1">
      <c r="B52" s="161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3"/>
      <c r="Z52" s="164"/>
      <c r="AA52" s="19"/>
      <c r="AB52" s="19"/>
      <c r="AC52" s="165"/>
      <c r="AD52" s="157"/>
      <c r="AE52" s="158"/>
      <c r="AF52" s="158"/>
      <c r="AG52" s="158"/>
      <c r="AH52" s="158"/>
      <c r="AI52" s="158"/>
      <c r="AJ52" s="158"/>
      <c r="AK52" s="158"/>
      <c r="AL52" s="158"/>
      <c r="AN52" s="145">
        <v>1</v>
      </c>
      <c r="AO52" s="145"/>
      <c r="AP52" s="145"/>
      <c r="AQ52" s="145"/>
      <c r="AR52" s="145"/>
      <c r="AS52" s="145">
        <v>2</v>
      </c>
      <c r="AT52" s="145"/>
      <c r="AU52" s="145"/>
      <c r="AV52" s="145"/>
      <c r="AW52" s="145"/>
      <c r="AY52" s="128" t="s">
        <v>22</v>
      </c>
      <c r="AZ52" s="128"/>
      <c r="BA52" s="128"/>
      <c r="BB52" s="128"/>
      <c r="BD52" s="129"/>
      <c r="BE52" s="129"/>
      <c r="BF52" s="129"/>
      <c r="BG52" s="130" t="s">
        <v>96</v>
      </c>
      <c r="BH52" s="130"/>
      <c r="BI52" s="130"/>
      <c r="BJ52" s="130" t="s">
        <v>99</v>
      </c>
      <c r="BK52" s="130"/>
      <c r="BL52" s="130"/>
      <c r="BM52" s="130" t="s">
        <v>100</v>
      </c>
      <c r="BN52" s="130"/>
      <c r="BO52" s="130"/>
      <c r="BP52" s="130" t="s">
        <v>51</v>
      </c>
      <c r="BQ52" s="130"/>
      <c r="BR52" s="130"/>
      <c r="BS52" s="130" t="s">
        <v>51</v>
      </c>
      <c r="BT52" s="130"/>
      <c r="BU52" s="130"/>
    </row>
    <row r="53" spans="2:73" ht="9.75" customHeight="1">
      <c r="B53" s="161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3"/>
      <c r="Z53" s="166" t="s">
        <v>33</v>
      </c>
      <c r="AA53" s="15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N53" s="145">
        <v>2</v>
      </c>
      <c r="AO53" s="145"/>
      <c r="AP53" s="145"/>
      <c r="AQ53" s="145"/>
      <c r="AR53" s="145"/>
      <c r="AS53" s="145">
        <v>3</v>
      </c>
      <c r="AT53" s="145"/>
      <c r="AU53" s="145"/>
      <c r="AV53" s="145"/>
      <c r="AW53" s="145"/>
      <c r="AY53" s="131"/>
      <c r="AZ53" s="132"/>
      <c r="BA53" s="132"/>
      <c r="BB53" s="133"/>
      <c r="BC53" s="38"/>
      <c r="BD53" s="167"/>
      <c r="BE53" s="168"/>
      <c r="BF53" s="169"/>
      <c r="BG53" s="131"/>
      <c r="BH53" s="132"/>
      <c r="BI53" s="133"/>
      <c r="BJ53" s="56"/>
      <c r="BK53" s="57"/>
      <c r="BL53" s="58"/>
      <c r="BM53" s="131"/>
      <c r="BN53" s="132"/>
      <c r="BO53" s="133"/>
      <c r="BP53" s="131"/>
      <c r="BQ53" s="132"/>
      <c r="BR53" s="133"/>
      <c r="BS53" s="56"/>
      <c r="BT53" s="57"/>
      <c r="BU53" s="58"/>
    </row>
    <row r="54" spans="2:73" ht="9.75" customHeight="1" thickBot="1">
      <c r="B54" s="161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3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Y54" s="135"/>
      <c r="AZ54" s="136"/>
      <c r="BA54" s="136"/>
      <c r="BB54" s="137"/>
      <c r="BC54" s="62"/>
      <c r="BD54" s="170"/>
      <c r="BE54" s="171"/>
      <c r="BF54" s="172"/>
      <c r="BG54" s="135"/>
      <c r="BH54" s="136"/>
      <c r="BI54" s="137"/>
      <c r="BJ54" s="80"/>
      <c r="BK54" s="81"/>
      <c r="BL54" s="82"/>
      <c r="BM54" s="135"/>
      <c r="BN54" s="136"/>
      <c r="BO54" s="137"/>
      <c r="BP54" s="135"/>
      <c r="BQ54" s="136"/>
      <c r="BR54" s="137"/>
      <c r="BS54" s="80"/>
      <c r="BT54" s="81"/>
      <c r="BU54" s="82"/>
    </row>
    <row r="55" spans="2:73" ht="9.75" customHeight="1" thickBot="1">
      <c r="B55" s="161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3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Y55" s="125" t="s">
        <v>102</v>
      </c>
      <c r="AZ55" s="125"/>
      <c r="BA55" s="125"/>
      <c r="BB55" s="125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</row>
    <row r="56" spans="2:73" ht="9.75" customHeight="1" thickBot="1">
      <c r="B56" s="161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3"/>
      <c r="Z56" s="20" t="s">
        <v>26</v>
      </c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2"/>
      <c r="AY56" s="159"/>
      <c r="AZ56" s="159"/>
      <c r="BA56" s="159"/>
      <c r="BB56" s="159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</row>
    <row r="57" spans="2:73" ht="9.75" customHeight="1" thickBot="1">
      <c r="B57" s="173" t="s">
        <v>42</v>
      </c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233" t="s">
        <v>41</v>
      </c>
      <c r="S57" s="233"/>
      <c r="T57" s="233"/>
      <c r="U57" s="234"/>
      <c r="V57" s="176"/>
      <c r="W57" s="176"/>
      <c r="X57" s="177"/>
      <c r="Z57" s="23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5"/>
      <c r="AY57" s="128" t="s">
        <v>22</v>
      </c>
      <c r="AZ57" s="128"/>
      <c r="BA57" s="128"/>
      <c r="BB57" s="128"/>
      <c r="BD57" s="129"/>
      <c r="BE57" s="129"/>
      <c r="BF57" s="129"/>
      <c r="BG57" s="130" t="s">
        <v>96</v>
      </c>
      <c r="BH57" s="130"/>
      <c r="BI57" s="130"/>
      <c r="BJ57" s="130" t="s">
        <v>99</v>
      </c>
      <c r="BK57" s="130"/>
      <c r="BL57" s="130"/>
      <c r="BM57" s="130" t="s">
        <v>100</v>
      </c>
      <c r="BN57" s="130"/>
      <c r="BO57" s="130"/>
      <c r="BP57" s="130" t="s">
        <v>51</v>
      </c>
      <c r="BQ57" s="130"/>
      <c r="BR57" s="130"/>
      <c r="BS57" s="130" t="s">
        <v>51</v>
      </c>
      <c r="BT57" s="130"/>
      <c r="BU57" s="130"/>
    </row>
    <row r="58" spans="2:73" ht="9.75" customHeight="1" thickBot="1">
      <c r="B58" s="178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235"/>
      <c r="S58" s="235"/>
      <c r="T58" s="235"/>
      <c r="U58" s="236"/>
      <c r="V58" s="181"/>
      <c r="W58" s="181"/>
      <c r="X58" s="182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Y58" s="131"/>
      <c r="AZ58" s="132"/>
      <c r="BA58" s="132"/>
      <c r="BB58" s="133"/>
      <c r="BC58" s="38"/>
      <c r="BD58" s="167"/>
      <c r="BE58" s="168"/>
      <c r="BF58" s="169"/>
      <c r="BG58" s="131"/>
      <c r="BH58" s="132"/>
      <c r="BI58" s="133"/>
      <c r="BJ58" s="56"/>
      <c r="BK58" s="57"/>
      <c r="BL58" s="58"/>
      <c r="BM58" s="131"/>
      <c r="BN58" s="132"/>
      <c r="BO58" s="133"/>
      <c r="BP58" s="131"/>
      <c r="BQ58" s="132"/>
      <c r="BR58" s="133"/>
      <c r="BS58" s="56"/>
      <c r="BT58" s="57"/>
      <c r="BU58" s="58"/>
    </row>
    <row r="59" spans="2:73" ht="9.75" customHeight="1" thickBot="1">
      <c r="B59" s="183" t="s">
        <v>58</v>
      </c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5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Y59" s="135"/>
      <c r="AZ59" s="136"/>
      <c r="BA59" s="136"/>
      <c r="BB59" s="137"/>
      <c r="BC59" s="62"/>
      <c r="BD59" s="170"/>
      <c r="BE59" s="171"/>
      <c r="BF59" s="172"/>
      <c r="BG59" s="135"/>
      <c r="BH59" s="136"/>
      <c r="BI59" s="137"/>
      <c r="BJ59" s="80"/>
      <c r="BK59" s="81"/>
      <c r="BL59" s="82"/>
      <c r="BM59" s="135"/>
      <c r="BN59" s="136"/>
      <c r="BO59" s="137"/>
      <c r="BP59" s="135"/>
      <c r="BQ59" s="136"/>
      <c r="BR59" s="137"/>
      <c r="BS59" s="80"/>
      <c r="BT59" s="81"/>
      <c r="BU59" s="82"/>
    </row>
    <row r="60" spans="2:49" ht="9.75" customHeight="1" thickBot="1">
      <c r="B60" s="187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9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</row>
    <row r="61" spans="2:73" ht="9.75" customHeight="1" thickBot="1"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9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Y61" s="20" t="s">
        <v>25</v>
      </c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2"/>
    </row>
    <row r="62" spans="2:73" ht="9.75" customHeight="1" thickBot="1">
      <c r="B62" s="173" t="s">
        <v>43</v>
      </c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5"/>
      <c r="P62" s="176"/>
      <c r="Q62" s="176"/>
      <c r="R62" s="190"/>
      <c r="S62" s="176"/>
      <c r="T62" s="176"/>
      <c r="U62" s="190"/>
      <c r="V62" s="176"/>
      <c r="W62" s="176"/>
      <c r="X62" s="177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Y62" s="23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5"/>
    </row>
    <row r="63" spans="2:73" ht="9.75" customHeight="1" thickBot="1">
      <c r="B63" s="178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80"/>
      <c r="P63" s="181"/>
      <c r="Q63" s="181"/>
      <c r="R63" s="191"/>
      <c r="S63" s="181"/>
      <c r="T63" s="181"/>
      <c r="U63" s="191"/>
      <c r="V63" s="181"/>
      <c r="W63" s="181"/>
      <c r="X63" s="182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Y63" s="192" t="s">
        <v>104</v>
      </c>
      <c r="AZ63" s="192"/>
      <c r="BA63" s="192"/>
      <c r="BB63" s="192"/>
      <c r="BC63" s="193"/>
      <c r="BD63" s="193"/>
      <c r="BE63" s="194" t="s">
        <v>105</v>
      </c>
      <c r="BF63" s="95"/>
      <c r="BG63" s="95"/>
      <c r="BH63" s="27" t="s">
        <v>107</v>
      </c>
      <c r="BI63" s="27"/>
      <c r="BJ63" s="27"/>
      <c r="BK63" s="27"/>
      <c r="BL63" s="27"/>
      <c r="BM63" s="27"/>
      <c r="BN63" s="27"/>
      <c r="BO63" s="27"/>
      <c r="BP63" s="27"/>
      <c r="BQ63" s="27"/>
      <c r="BR63" s="27" t="s">
        <v>22</v>
      </c>
      <c r="BS63" s="27"/>
      <c r="BT63" s="27"/>
      <c r="BU63" s="27"/>
    </row>
    <row r="64" spans="2:73" ht="9.75" customHeight="1">
      <c r="B64" s="195" t="s">
        <v>44</v>
      </c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7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Y64" s="198"/>
      <c r="AZ64" s="199"/>
      <c r="BA64" s="200"/>
      <c r="BB64" s="201" t="s">
        <v>106</v>
      </c>
      <c r="BC64" s="145"/>
      <c r="BD64" s="198"/>
      <c r="BE64" s="199"/>
      <c r="BF64" s="200"/>
      <c r="BG64" s="162"/>
      <c r="BH64" s="160"/>
      <c r="BI64" s="160"/>
      <c r="BJ64" s="160"/>
      <c r="BK64" s="160"/>
      <c r="BL64" s="160"/>
      <c r="BM64" s="160"/>
      <c r="BN64" s="160"/>
      <c r="BO64" s="160"/>
      <c r="BP64" s="160"/>
      <c r="BQ64" s="202"/>
      <c r="BR64" s="160"/>
      <c r="BS64" s="160"/>
      <c r="BT64" s="160"/>
      <c r="BU64" s="160"/>
    </row>
    <row r="65" spans="2:73" ht="9.75" customHeight="1">
      <c r="B65" s="203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5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86"/>
      <c r="AT65" s="186"/>
      <c r="AU65" s="186"/>
      <c r="AV65" s="186"/>
      <c r="AW65" s="186"/>
      <c r="AY65" s="206"/>
      <c r="AZ65" s="186"/>
      <c r="BA65" s="207"/>
      <c r="BB65" s="201"/>
      <c r="BC65" s="145"/>
      <c r="BD65" s="206"/>
      <c r="BE65" s="186"/>
      <c r="BF65" s="207"/>
      <c r="BG65" s="162"/>
      <c r="BH65" s="186"/>
      <c r="BI65" s="186"/>
      <c r="BJ65" s="186"/>
      <c r="BK65" s="186"/>
      <c r="BL65" s="186"/>
      <c r="BM65" s="186"/>
      <c r="BN65" s="186"/>
      <c r="BO65" s="186"/>
      <c r="BP65" s="186"/>
      <c r="BQ65" s="202"/>
      <c r="BR65" s="186"/>
      <c r="BS65" s="186"/>
      <c r="BT65" s="186"/>
      <c r="BU65" s="186"/>
    </row>
    <row r="66" spans="2:49" ht="9.75" customHeight="1">
      <c r="B66" s="208" t="s">
        <v>45</v>
      </c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1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</row>
    <row r="67" spans="2:73" ht="9.75" customHeight="1">
      <c r="B67" s="211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3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6"/>
      <c r="AW67" s="186"/>
      <c r="AY67" s="198"/>
      <c r="AZ67" s="199"/>
      <c r="BA67" s="200"/>
      <c r="BB67" s="201" t="s">
        <v>106</v>
      </c>
      <c r="BC67" s="145"/>
      <c r="BD67" s="198"/>
      <c r="BE67" s="199"/>
      <c r="BF67" s="200"/>
      <c r="BG67" s="162"/>
      <c r="BH67" s="160"/>
      <c r="BI67" s="160"/>
      <c r="BJ67" s="160"/>
      <c r="BK67" s="160"/>
      <c r="BL67" s="160"/>
      <c r="BM67" s="160"/>
      <c r="BN67" s="160"/>
      <c r="BO67" s="160"/>
      <c r="BP67" s="160"/>
      <c r="BQ67" s="202"/>
      <c r="BR67" s="160"/>
      <c r="BS67" s="160"/>
      <c r="BT67" s="160"/>
      <c r="BU67" s="160"/>
    </row>
    <row r="68" spans="2:73" ht="9.75" customHeight="1">
      <c r="B68" s="203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5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Y68" s="206"/>
      <c r="AZ68" s="186"/>
      <c r="BA68" s="207"/>
      <c r="BB68" s="201"/>
      <c r="BC68" s="145"/>
      <c r="BD68" s="206"/>
      <c r="BE68" s="186"/>
      <c r="BF68" s="207"/>
      <c r="BG68" s="162"/>
      <c r="BH68" s="186"/>
      <c r="BI68" s="186"/>
      <c r="BJ68" s="186"/>
      <c r="BK68" s="186"/>
      <c r="BL68" s="186"/>
      <c r="BM68" s="186"/>
      <c r="BN68" s="186"/>
      <c r="BO68" s="186"/>
      <c r="BP68" s="186"/>
      <c r="BQ68" s="202"/>
      <c r="BR68" s="186"/>
      <c r="BS68" s="186"/>
      <c r="BT68" s="186"/>
      <c r="BU68" s="186"/>
    </row>
    <row r="69" spans="2:49" ht="9.75" customHeight="1">
      <c r="B69" s="208" t="s">
        <v>46</v>
      </c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10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</row>
    <row r="70" spans="2:73" ht="9.75" customHeight="1">
      <c r="B70" s="211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3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Y70" s="198"/>
      <c r="AZ70" s="199"/>
      <c r="BA70" s="200"/>
      <c r="BB70" s="201" t="s">
        <v>106</v>
      </c>
      <c r="BC70" s="145"/>
      <c r="BD70" s="198"/>
      <c r="BE70" s="199"/>
      <c r="BF70" s="200"/>
      <c r="BG70" s="162"/>
      <c r="BH70" s="160"/>
      <c r="BI70" s="160"/>
      <c r="BJ70" s="160"/>
      <c r="BK70" s="160"/>
      <c r="BL70" s="160"/>
      <c r="BM70" s="160"/>
      <c r="BN70" s="160"/>
      <c r="BO70" s="160"/>
      <c r="BP70" s="160"/>
      <c r="BQ70" s="202"/>
      <c r="BR70" s="160"/>
      <c r="BS70" s="160"/>
      <c r="BT70" s="160"/>
      <c r="BU70" s="160"/>
    </row>
    <row r="71" spans="2:73" ht="9.75" customHeight="1" thickBot="1">
      <c r="B71" s="214"/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6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Y71" s="206"/>
      <c r="AZ71" s="186"/>
      <c r="BA71" s="207"/>
      <c r="BB71" s="201"/>
      <c r="BC71" s="145"/>
      <c r="BD71" s="206"/>
      <c r="BE71" s="186"/>
      <c r="BF71" s="207"/>
      <c r="BG71" s="162"/>
      <c r="BH71" s="186"/>
      <c r="BI71" s="186"/>
      <c r="BJ71" s="186"/>
      <c r="BK71" s="186"/>
      <c r="BL71" s="186"/>
      <c r="BM71" s="186"/>
      <c r="BN71" s="186"/>
      <c r="BO71" s="186"/>
      <c r="BP71" s="186"/>
      <c r="BQ71" s="202"/>
      <c r="BR71" s="186"/>
      <c r="BS71" s="186"/>
      <c r="BT71" s="186"/>
      <c r="BU71" s="186"/>
    </row>
    <row r="72" spans="26:49" ht="9.75" customHeight="1" thickBot="1">
      <c r="Z72" s="20" t="s">
        <v>29</v>
      </c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2"/>
    </row>
    <row r="73" spans="2:73" ht="9.75" customHeight="1" thickBot="1">
      <c r="B73" s="20" t="s">
        <v>28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2"/>
      <c r="Z73" s="23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5"/>
      <c r="AY73" s="198"/>
      <c r="AZ73" s="199"/>
      <c r="BA73" s="200"/>
      <c r="BB73" s="201" t="s">
        <v>106</v>
      </c>
      <c r="BC73" s="145"/>
      <c r="BD73" s="198"/>
      <c r="BE73" s="199"/>
      <c r="BF73" s="200"/>
      <c r="BG73" s="162"/>
      <c r="BH73" s="160"/>
      <c r="BI73" s="160"/>
      <c r="BJ73" s="160"/>
      <c r="BK73" s="160"/>
      <c r="BL73" s="160"/>
      <c r="BM73" s="160"/>
      <c r="BN73" s="160"/>
      <c r="BO73" s="160"/>
      <c r="BP73" s="160"/>
      <c r="BQ73" s="202"/>
      <c r="BR73" s="160"/>
      <c r="BS73" s="160"/>
      <c r="BT73" s="160"/>
      <c r="BU73" s="160"/>
    </row>
    <row r="74" spans="2:73" ht="9.75" customHeight="1" thickBot="1"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5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Y74" s="206"/>
      <c r="AZ74" s="186"/>
      <c r="BA74" s="207"/>
      <c r="BB74" s="201"/>
      <c r="BC74" s="145"/>
      <c r="BD74" s="206"/>
      <c r="BE74" s="186"/>
      <c r="BF74" s="207"/>
      <c r="BG74" s="162"/>
      <c r="BH74" s="186"/>
      <c r="BI74" s="186"/>
      <c r="BJ74" s="186"/>
      <c r="BK74" s="186"/>
      <c r="BL74" s="186"/>
      <c r="BM74" s="186"/>
      <c r="BN74" s="186"/>
      <c r="BO74" s="186"/>
      <c r="BP74" s="186"/>
      <c r="BQ74" s="202"/>
      <c r="BR74" s="186"/>
      <c r="BS74" s="186"/>
      <c r="BT74" s="186"/>
      <c r="BU74" s="186"/>
    </row>
    <row r="75" spans="2:49" ht="9.75" customHeight="1" thickBot="1">
      <c r="B75" s="129" t="s">
        <v>91</v>
      </c>
      <c r="C75" s="129"/>
      <c r="D75" s="129"/>
      <c r="E75" s="217" t="s">
        <v>92</v>
      </c>
      <c r="F75" s="29"/>
      <c r="G75" s="29"/>
      <c r="H75" s="29"/>
      <c r="I75" s="29"/>
      <c r="J75" s="29"/>
      <c r="K75" s="29"/>
      <c r="L75" s="29"/>
      <c r="M75" s="218" t="s">
        <v>55</v>
      </c>
      <c r="N75" s="218"/>
      <c r="O75" s="218"/>
      <c r="P75" s="218" t="s">
        <v>94</v>
      </c>
      <c r="Q75" s="218"/>
      <c r="R75" s="218"/>
      <c r="S75" s="218" t="s">
        <v>93</v>
      </c>
      <c r="T75" s="218"/>
      <c r="U75" s="218"/>
      <c r="V75" s="218" t="s">
        <v>51</v>
      </c>
      <c r="W75" s="218"/>
      <c r="X75" s="218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  <c r="AO75" s="186"/>
      <c r="AP75" s="186"/>
      <c r="AQ75" s="186"/>
      <c r="AR75" s="186"/>
      <c r="AS75" s="186"/>
      <c r="AT75" s="186"/>
      <c r="AU75" s="186"/>
      <c r="AV75" s="186"/>
      <c r="AW75" s="186"/>
    </row>
    <row r="76" spans="2:73" ht="9.75" customHeight="1">
      <c r="B76" s="317">
        <f>SUM(M76:X77)</f>
        <v>0</v>
      </c>
      <c r="C76" s="318"/>
      <c r="D76" s="319"/>
      <c r="E76" s="320" t="s">
        <v>114</v>
      </c>
      <c r="F76" s="320"/>
      <c r="G76" s="320"/>
      <c r="H76" s="320"/>
      <c r="I76" s="320"/>
      <c r="J76" s="320"/>
      <c r="K76" s="320"/>
      <c r="L76" s="320"/>
      <c r="M76" s="321">
        <f>DEXmod+level2</f>
        <v>0</v>
      </c>
      <c r="N76" s="322"/>
      <c r="O76" s="322"/>
      <c r="P76" s="322"/>
      <c r="Q76" s="322"/>
      <c r="R76" s="322"/>
      <c r="S76" s="322"/>
      <c r="T76" s="322"/>
      <c r="U76" s="322"/>
      <c r="V76" s="322"/>
      <c r="W76" s="322"/>
      <c r="X76" s="329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Y76" s="20" t="s">
        <v>27</v>
      </c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2"/>
    </row>
    <row r="77" spans="2:73" ht="9.75" customHeight="1" thickBot="1">
      <c r="B77" s="325"/>
      <c r="C77" s="326"/>
      <c r="D77" s="327"/>
      <c r="E77" s="320"/>
      <c r="F77" s="320"/>
      <c r="G77" s="320"/>
      <c r="H77" s="320"/>
      <c r="I77" s="320"/>
      <c r="J77" s="320"/>
      <c r="K77" s="320"/>
      <c r="L77" s="320"/>
      <c r="M77" s="328"/>
      <c r="N77" s="323"/>
      <c r="O77" s="323"/>
      <c r="P77" s="323"/>
      <c r="Q77" s="323"/>
      <c r="R77" s="323"/>
      <c r="S77" s="323"/>
      <c r="T77" s="323"/>
      <c r="U77" s="323"/>
      <c r="V77" s="323"/>
      <c r="W77" s="323"/>
      <c r="X77" s="324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6"/>
      <c r="AK77" s="186"/>
      <c r="AL77" s="186"/>
      <c r="AM77" s="186"/>
      <c r="AN77" s="186"/>
      <c r="AO77" s="186"/>
      <c r="AP77" s="186"/>
      <c r="AQ77" s="186"/>
      <c r="AR77" s="186"/>
      <c r="AS77" s="186"/>
      <c r="AT77" s="186"/>
      <c r="AU77" s="186"/>
      <c r="AV77" s="186"/>
      <c r="AW77" s="186"/>
      <c r="AY77" s="23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5"/>
    </row>
    <row r="78" spans="2:73" ht="9.75" customHeight="1">
      <c r="B78" s="131">
        <f>SUM(M78:X79)</f>
        <v>0</v>
      </c>
      <c r="C78" s="132"/>
      <c r="D78" s="133"/>
      <c r="E78" s="127" t="s">
        <v>115</v>
      </c>
      <c r="F78" s="127"/>
      <c r="G78" s="127"/>
      <c r="H78" s="127"/>
      <c r="I78" s="127"/>
      <c r="J78" s="127"/>
      <c r="K78" s="127"/>
      <c r="L78" s="127"/>
      <c r="M78" s="219">
        <f>INTmod+level2</f>
        <v>0</v>
      </c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1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</row>
    <row r="79" spans="2:73" ht="9.75" customHeight="1" thickBot="1">
      <c r="B79" s="135"/>
      <c r="C79" s="136"/>
      <c r="D79" s="137"/>
      <c r="E79" s="127"/>
      <c r="F79" s="127"/>
      <c r="G79" s="127"/>
      <c r="H79" s="127"/>
      <c r="I79" s="127"/>
      <c r="J79" s="127"/>
      <c r="K79" s="127"/>
      <c r="L79" s="127"/>
      <c r="M79" s="219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1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86"/>
      <c r="AR79" s="186"/>
      <c r="AS79" s="186"/>
      <c r="AT79" s="186"/>
      <c r="AU79" s="186"/>
      <c r="AV79" s="186"/>
      <c r="AW79" s="186"/>
      <c r="AY79" s="186"/>
      <c r="AZ79" s="186"/>
      <c r="BA79" s="186"/>
      <c r="BB79" s="186"/>
      <c r="BC79" s="186"/>
      <c r="BD79" s="186"/>
      <c r="BE79" s="186"/>
      <c r="BF79" s="186"/>
      <c r="BG79" s="186"/>
      <c r="BH79" s="186"/>
      <c r="BI79" s="186"/>
      <c r="BJ79" s="186"/>
      <c r="BK79" s="186"/>
      <c r="BL79" s="186"/>
      <c r="BM79" s="186"/>
      <c r="BN79" s="186"/>
      <c r="BO79" s="186"/>
      <c r="BP79" s="186"/>
      <c r="BQ79" s="186"/>
      <c r="BR79" s="186"/>
      <c r="BS79" s="186"/>
      <c r="BT79" s="186"/>
      <c r="BU79" s="186"/>
    </row>
    <row r="80" spans="2:73" ht="9.75" customHeight="1">
      <c r="B80" s="317">
        <f>SUM(M80:X81)</f>
        <v>0</v>
      </c>
      <c r="C80" s="318"/>
      <c r="D80" s="319"/>
      <c r="E80" s="320" t="s">
        <v>116</v>
      </c>
      <c r="F80" s="320"/>
      <c r="G80" s="320"/>
      <c r="H80" s="320"/>
      <c r="I80" s="320"/>
      <c r="J80" s="320"/>
      <c r="K80" s="320"/>
      <c r="L80" s="320"/>
      <c r="M80" s="328">
        <f>STRmod+level2</f>
        <v>0</v>
      </c>
      <c r="N80" s="323"/>
      <c r="O80" s="323"/>
      <c r="P80" s="323"/>
      <c r="Q80" s="323"/>
      <c r="R80" s="323"/>
      <c r="S80" s="323"/>
      <c r="T80" s="323"/>
      <c r="U80" s="323"/>
      <c r="V80" s="323"/>
      <c r="W80" s="323"/>
      <c r="X80" s="324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</row>
    <row r="81" spans="2:73" ht="9.75" customHeight="1" thickBot="1">
      <c r="B81" s="325"/>
      <c r="C81" s="326"/>
      <c r="D81" s="327"/>
      <c r="E81" s="320"/>
      <c r="F81" s="320"/>
      <c r="G81" s="320"/>
      <c r="H81" s="320"/>
      <c r="I81" s="320"/>
      <c r="J81" s="320"/>
      <c r="K81" s="320"/>
      <c r="L81" s="320"/>
      <c r="M81" s="328"/>
      <c r="N81" s="323"/>
      <c r="O81" s="323"/>
      <c r="P81" s="323"/>
      <c r="Q81" s="323"/>
      <c r="R81" s="323"/>
      <c r="S81" s="323"/>
      <c r="T81" s="323"/>
      <c r="U81" s="323"/>
      <c r="V81" s="323"/>
      <c r="W81" s="323"/>
      <c r="X81" s="324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86"/>
      <c r="AR81" s="186"/>
      <c r="AS81" s="186"/>
      <c r="AT81" s="186"/>
      <c r="AU81" s="186"/>
      <c r="AV81" s="186"/>
      <c r="AW81" s="186"/>
      <c r="AY81" s="186"/>
      <c r="AZ81" s="186"/>
      <c r="BA81" s="186"/>
      <c r="BB81" s="186"/>
      <c r="BC81" s="186"/>
      <c r="BD81" s="186"/>
      <c r="BE81" s="186"/>
      <c r="BF81" s="186"/>
      <c r="BG81" s="186"/>
      <c r="BH81" s="186"/>
      <c r="BI81" s="186"/>
      <c r="BJ81" s="186"/>
      <c r="BK81" s="186"/>
      <c r="BL81" s="186"/>
      <c r="BM81" s="186"/>
      <c r="BN81" s="186"/>
      <c r="BO81" s="186"/>
      <c r="BP81" s="186"/>
      <c r="BQ81" s="186"/>
      <c r="BR81" s="186"/>
      <c r="BS81" s="186"/>
      <c r="BT81" s="186"/>
      <c r="BU81" s="186"/>
    </row>
    <row r="82" spans="2:73" ht="9.75" customHeight="1">
      <c r="B82" s="131">
        <f>SUM(M82:X83)</f>
        <v>0</v>
      </c>
      <c r="C82" s="132"/>
      <c r="D82" s="133"/>
      <c r="E82" s="127" t="s">
        <v>117</v>
      </c>
      <c r="F82" s="127"/>
      <c r="G82" s="127"/>
      <c r="H82" s="127"/>
      <c r="I82" s="127"/>
      <c r="J82" s="127"/>
      <c r="K82" s="127"/>
      <c r="L82" s="127"/>
      <c r="M82" s="219">
        <f>CHAmod+level2</f>
        <v>0</v>
      </c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1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0"/>
      <c r="BT82" s="160"/>
      <c r="BU82" s="160"/>
    </row>
    <row r="83" spans="2:73" ht="9.75" customHeight="1" thickBot="1">
      <c r="B83" s="135"/>
      <c r="C83" s="136"/>
      <c r="D83" s="137"/>
      <c r="E83" s="127"/>
      <c r="F83" s="127"/>
      <c r="G83" s="127"/>
      <c r="H83" s="127"/>
      <c r="I83" s="127"/>
      <c r="J83" s="127"/>
      <c r="K83" s="127"/>
      <c r="L83" s="127"/>
      <c r="M83" s="219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1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86"/>
      <c r="AU83" s="186"/>
      <c r="AV83" s="186"/>
      <c r="AW83" s="186"/>
      <c r="AY83" s="186"/>
      <c r="AZ83" s="186"/>
      <c r="BA83" s="186"/>
      <c r="BB83" s="186"/>
      <c r="BC83" s="186"/>
      <c r="BD83" s="186"/>
      <c r="BE83" s="186"/>
      <c r="BF83" s="186"/>
      <c r="BG83" s="186"/>
      <c r="BH83" s="186"/>
      <c r="BI83" s="186"/>
      <c r="BJ83" s="186"/>
      <c r="BK83" s="186"/>
      <c r="BL83" s="186"/>
      <c r="BM83" s="186"/>
      <c r="BN83" s="186"/>
      <c r="BO83" s="186"/>
      <c r="BP83" s="186"/>
      <c r="BQ83" s="186"/>
      <c r="BR83" s="186"/>
      <c r="BS83" s="186"/>
      <c r="BT83" s="186"/>
      <c r="BU83" s="186"/>
    </row>
    <row r="84" spans="2:73" ht="9.75" customHeight="1">
      <c r="B84" s="317">
        <f>SUM(M84:X85)</f>
        <v>0</v>
      </c>
      <c r="C84" s="318"/>
      <c r="D84" s="319"/>
      <c r="E84" s="320" t="s">
        <v>118</v>
      </c>
      <c r="F84" s="320"/>
      <c r="G84" s="320"/>
      <c r="H84" s="320"/>
      <c r="I84" s="320"/>
      <c r="J84" s="320"/>
      <c r="K84" s="320"/>
      <c r="L84" s="320"/>
      <c r="M84" s="328">
        <f>CHAmod+level2</f>
        <v>0</v>
      </c>
      <c r="N84" s="323"/>
      <c r="O84" s="323"/>
      <c r="P84" s="323"/>
      <c r="Q84" s="323"/>
      <c r="R84" s="323"/>
      <c r="S84" s="323"/>
      <c r="T84" s="323"/>
      <c r="U84" s="323"/>
      <c r="V84" s="323"/>
      <c r="W84" s="323"/>
      <c r="X84" s="324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</row>
    <row r="85" spans="2:73" ht="9.75" customHeight="1" thickBot="1">
      <c r="B85" s="325"/>
      <c r="C85" s="326"/>
      <c r="D85" s="327"/>
      <c r="E85" s="320"/>
      <c r="F85" s="320"/>
      <c r="G85" s="320"/>
      <c r="H85" s="320"/>
      <c r="I85" s="320"/>
      <c r="J85" s="320"/>
      <c r="K85" s="320"/>
      <c r="L85" s="320"/>
      <c r="M85" s="328"/>
      <c r="N85" s="323"/>
      <c r="O85" s="323"/>
      <c r="P85" s="323"/>
      <c r="Q85" s="323"/>
      <c r="R85" s="323"/>
      <c r="S85" s="323"/>
      <c r="T85" s="323"/>
      <c r="U85" s="323"/>
      <c r="V85" s="323"/>
      <c r="W85" s="323"/>
      <c r="X85" s="324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  <c r="AS85" s="186"/>
      <c r="AT85" s="186"/>
      <c r="AU85" s="186"/>
      <c r="AV85" s="186"/>
      <c r="AW85" s="186"/>
      <c r="AY85" s="186"/>
      <c r="AZ85" s="186"/>
      <c r="BA85" s="186"/>
      <c r="BB85" s="186"/>
      <c r="BC85" s="186"/>
      <c r="BD85" s="186"/>
      <c r="BE85" s="186"/>
      <c r="BF85" s="186"/>
      <c r="BG85" s="186"/>
      <c r="BH85" s="186"/>
      <c r="BI85" s="186"/>
      <c r="BJ85" s="186"/>
      <c r="BK85" s="186"/>
      <c r="BL85" s="186"/>
      <c r="BM85" s="186"/>
      <c r="BN85" s="186"/>
      <c r="BO85" s="186"/>
      <c r="BP85" s="186"/>
      <c r="BQ85" s="186"/>
      <c r="BR85" s="186"/>
      <c r="BS85" s="186"/>
      <c r="BT85" s="186"/>
      <c r="BU85" s="186"/>
    </row>
    <row r="86" spans="2:73" ht="9.75" customHeight="1">
      <c r="B86" s="131">
        <f>SUM(M86:X87)</f>
        <v>0</v>
      </c>
      <c r="C86" s="132"/>
      <c r="D86" s="133"/>
      <c r="E86" s="127" t="s">
        <v>119</v>
      </c>
      <c r="F86" s="127"/>
      <c r="G86" s="127"/>
      <c r="H86" s="127"/>
      <c r="I86" s="127"/>
      <c r="J86" s="127"/>
      <c r="K86" s="127"/>
      <c r="L86" s="127"/>
      <c r="M86" s="219">
        <f>WISmod+level2</f>
        <v>0</v>
      </c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1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0"/>
      <c r="BT86" s="160"/>
      <c r="BU86" s="160"/>
    </row>
    <row r="87" spans="2:73" ht="9.75" customHeight="1" thickBot="1">
      <c r="B87" s="135"/>
      <c r="C87" s="136"/>
      <c r="D87" s="137"/>
      <c r="E87" s="127"/>
      <c r="F87" s="127"/>
      <c r="G87" s="127"/>
      <c r="H87" s="127"/>
      <c r="I87" s="127"/>
      <c r="J87" s="127"/>
      <c r="K87" s="127"/>
      <c r="L87" s="127"/>
      <c r="M87" s="219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1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  <c r="AR87" s="186"/>
      <c r="AS87" s="186"/>
      <c r="AT87" s="186"/>
      <c r="AU87" s="186"/>
      <c r="AV87" s="186"/>
      <c r="AW87" s="186"/>
      <c r="AY87" s="186"/>
      <c r="AZ87" s="186"/>
      <c r="BA87" s="186"/>
      <c r="BB87" s="186"/>
      <c r="BC87" s="186"/>
      <c r="BD87" s="186"/>
      <c r="BE87" s="186"/>
      <c r="BF87" s="186"/>
      <c r="BG87" s="186"/>
      <c r="BH87" s="186"/>
      <c r="BI87" s="186"/>
      <c r="BJ87" s="186"/>
      <c r="BK87" s="186"/>
      <c r="BL87" s="186"/>
      <c r="BM87" s="186"/>
      <c r="BN87" s="186"/>
      <c r="BO87" s="186"/>
      <c r="BP87" s="186"/>
      <c r="BQ87" s="186"/>
      <c r="BR87" s="186"/>
      <c r="BS87" s="186"/>
      <c r="BT87" s="186"/>
      <c r="BU87" s="186"/>
    </row>
    <row r="88" spans="2:73" ht="9.75" customHeight="1">
      <c r="B88" s="317">
        <f>SUM(M88:X89)</f>
        <v>0</v>
      </c>
      <c r="C88" s="318"/>
      <c r="D88" s="319"/>
      <c r="E88" s="320" t="s">
        <v>120</v>
      </c>
      <c r="F88" s="320"/>
      <c r="G88" s="320"/>
      <c r="H88" s="320"/>
      <c r="I88" s="320"/>
      <c r="J88" s="320"/>
      <c r="K88" s="320"/>
      <c r="L88" s="320"/>
      <c r="M88" s="328">
        <f>CONmod+level2</f>
        <v>0</v>
      </c>
      <c r="N88" s="323"/>
      <c r="O88" s="323"/>
      <c r="P88" s="323"/>
      <c r="Q88" s="323"/>
      <c r="R88" s="323"/>
      <c r="S88" s="323"/>
      <c r="T88" s="323"/>
      <c r="U88" s="323"/>
      <c r="V88" s="323"/>
      <c r="W88" s="323"/>
      <c r="X88" s="324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0"/>
      <c r="AU88" s="160"/>
      <c r="AV88" s="160"/>
      <c r="AW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0"/>
      <c r="BT88" s="160"/>
      <c r="BU88" s="160"/>
    </row>
    <row r="89" spans="2:73" ht="9.75" customHeight="1" thickBot="1">
      <c r="B89" s="325"/>
      <c r="C89" s="326"/>
      <c r="D89" s="327"/>
      <c r="E89" s="320"/>
      <c r="F89" s="320"/>
      <c r="G89" s="320"/>
      <c r="H89" s="320"/>
      <c r="I89" s="320"/>
      <c r="J89" s="320"/>
      <c r="K89" s="320"/>
      <c r="L89" s="320"/>
      <c r="M89" s="328"/>
      <c r="N89" s="323"/>
      <c r="O89" s="323"/>
      <c r="P89" s="323"/>
      <c r="Q89" s="323"/>
      <c r="R89" s="323"/>
      <c r="S89" s="323"/>
      <c r="T89" s="323"/>
      <c r="U89" s="323"/>
      <c r="V89" s="323"/>
      <c r="W89" s="323"/>
      <c r="X89" s="324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86"/>
      <c r="AK89" s="186"/>
      <c r="AL89" s="186"/>
      <c r="AM89" s="186"/>
      <c r="AN89" s="186"/>
      <c r="AO89" s="186"/>
      <c r="AP89" s="186"/>
      <c r="AQ89" s="186"/>
      <c r="AR89" s="186"/>
      <c r="AS89" s="186"/>
      <c r="AT89" s="186"/>
      <c r="AU89" s="186"/>
      <c r="AV89" s="186"/>
      <c r="AW89" s="186"/>
      <c r="AY89" s="186"/>
      <c r="AZ89" s="186"/>
      <c r="BA89" s="186"/>
      <c r="BB89" s="186"/>
      <c r="BC89" s="186"/>
      <c r="BD89" s="186"/>
      <c r="BE89" s="186"/>
      <c r="BF89" s="186"/>
      <c r="BG89" s="186"/>
      <c r="BH89" s="186"/>
      <c r="BI89" s="186"/>
      <c r="BJ89" s="186"/>
      <c r="BK89" s="186"/>
      <c r="BL89" s="186"/>
      <c r="BM89" s="186"/>
      <c r="BN89" s="186"/>
      <c r="BO89" s="186"/>
      <c r="BP89" s="186"/>
      <c r="BQ89" s="186"/>
      <c r="BR89" s="186"/>
      <c r="BS89" s="186"/>
      <c r="BT89" s="186"/>
      <c r="BU89" s="186"/>
    </row>
    <row r="90" spans="2:73" ht="9.75" customHeight="1">
      <c r="B90" s="131">
        <f>SUM(M90:X91)</f>
        <v>0</v>
      </c>
      <c r="C90" s="132"/>
      <c r="D90" s="133"/>
      <c r="E90" s="127" t="s">
        <v>121</v>
      </c>
      <c r="F90" s="127"/>
      <c r="G90" s="127"/>
      <c r="H90" s="127"/>
      <c r="I90" s="127"/>
      <c r="J90" s="127"/>
      <c r="K90" s="127"/>
      <c r="L90" s="127"/>
      <c r="M90" s="219">
        <f>WISmod+level2</f>
        <v>0</v>
      </c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1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0"/>
      <c r="BT90" s="160"/>
      <c r="BU90" s="160"/>
    </row>
    <row r="91" spans="2:73" ht="9.75" customHeight="1" thickBot="1">
      <c r="B91" s="135"/>
      <c r="C91" s="136"/>
      <c r="D91" s="137"/>
      <c r="E91" s="127"/>
      <c r="F91" s="127"/>
      <c r="G91" s="127"/>
      <c r="H91" s="127"/>
      <c r="I91" s="127"/>
      <c r="J91" s="127"/>
      <c r="K91" s="127"/>
      <c r="L91" s="127"/>
      <c r="M91" s="219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1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  <c r="AL91" s="186"/>
      <c r="AM91" s="186"/>
      <c r="AN91" s="186"/>
      <c r="AO91" s="186"/>
      <c r="AP91" s="186"/>
      <c r="AQ91" s="186"/>
      <c r="AR91" s="186"/>
      <c r="AS91" s="186"/>
      <c r="AT91" s="186"/>
      <c r="AU91" s="186"/>
      <c r="AV91" s="186"/>
      <c r="AW91" s="186"/>
      <c r="AY91" s="186"/>
      <c r="AZ91" s="186"/>
      <c r="BA91" s="186"/>
      <c r="BB91" s="186"/>
      <c r="BC91" s="186"/>
      <c r="BD91" s="186"/>
      <c r="BE91" s="186"/>
      <c r="BF91" s="186"/>
      <c r="BG91" s="186"/>
      <c r="BH91" s="186"/>
      <c r="BI91" s="186"/>
      <c r="BJ91" s="186"/>
      <c r="BK91" s="186"/>
      <c r="BL91" s="186"/>
      <c r="BM91" s="186"/>
      <c r="BN91" s="186"/>
      <c r="BO91" s="186"/>
      <c r="BP91" s="186"/>
      <c r="BQ91" s="186"/>
      <c r="BR91" s="186"/>
      <c r="BS91" s="186"/>
      <c r="BT91" s="186"/>
      <c r="BU91" s="186"/>
    </row>
    <row r="92" spans="2:73" ht="9.75" customHeight="1">
      <c r="B92" s="317">
        <f>SUM(M92:X93)</f>
        <v>0</v>
      </c>
      <c r="C92" s="318"/>
      <c r="D92" s="319"/>
      <c r="E92" s="320" t="s">
        <v>122</v>
      </c>
      <c r="F92" s="320"/>
      <c r="G92" s="320"/>
      <c r="H92" s="320"/>
      <c r="I92" s="320"/>
      <c r="J92" s="320"/>
      <c r="K92" s="320"/>
      <c r="L92" s="320"/>
      <c r="M92" s="328">
        <f>INTmod+level2</f>
        <v>0</v>
      </c>
      <c r="N92" s="323"/>
      <c r="O92" s="323"/>
      <c r="P92" s="323"/>
      <c r="Q92" s="323"/>
      <c r="R92" s="323"/>
      <c r="S92" s="323"/>
      <c r="T92" s="323"/>
      <c r="U92" s="323"/>
      <c r="V92" s="323"/>
      <c r="W92" s="323"/>
      <c r="X92" s="324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0"/>
      <c r="BT92" s="160"/>
      <c r="BU92" s="160"/>
    </row>
    <row r="93" spans="2:73" ht="9.75" customHeight="1" thickBot="1">
      <c r="B93" s="325"/>
      <c r="C93" s="326"/>
      <c r="D93" s="327"/>
      <c r="E93" s="320"/>
      <c r="F93" s="320"/>
      <c r="G93" s="320"/>
      <c r="H93" s="320"/>
      <c r="I93" s="320"/>
      <c r="J93" s="320"/>
      <c r="K93" s="320"/>
      <c r="L93" s="320"/>
      <c r="M93" s="328"/>
      <c r="N93" s="323"/>
      <c r="O93" s="323"/>
      <c r="P93" s="323"/>
      <c r="Q93" s="323"/>
      <c r="R93" s="323"/>
      <c r="S93" s="323"/>
      <c r="T93" s="323"/>
      <c r="U93" s="323"/>
      <c r="V93" s="323"/>
      <c r="W93" s="323"/>
      <c r="X93" s="324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6"/>
      <c r="AR93" s="186"/>
      <c r="AS93" s="186"/>
      <c r="AT93" s="186"/>
      <c r="AU93" s="186"/>
      <c r="AV93" s="186"/>
      <c r="AW93" s="186"/>
      <c r="AY93" s="186"/>
      <c r="AZ93" s="186"/>
      <c r="BA93" s="186"/>
      <c r="BB93" s="186"/>
      <c r="BC93" s="186"/>
      <c r="BD93" s="186"/>
      <c r="BE93" s="186"/>
      <c r="BF93" s="186"/>
      <c r="BG93" s="186"/>
      <c r="BH93" s="186"/>
      <c r="BI93" s="186"/>
      <c r="BJ93" s="186"/>
      <c r="BK93" s="186"/>
      <c r="BL93" s="186"/>
      <c r="BM93" s="186"/>
      <c r="BN93" s="186"/>
      <c r="BO93" s="186"/>
      <c r="BP93" s="186"/>
      <c r="BQ93" s="186"/>
      <c r="BR93" s="186"/>
      <c r="BS93" s="186"/>
      <c r="BT93" s="186"/>
      <c r="BU93" s="186"/>
    </row>
    <row r="94" spans="2:73" ht="9.75" customHeight="1">
      <c r="B94" s="131">
        <f>SUM(M94:X95)</f>
        <v>0</v>
      </c>
      <c r="C94" s="132"/>
      <c r="D94" s="133"/>
      <c r="E94" s="127" t="s">
        <v>123</v>
      </c>
      <c r="F94" s="127"/>
      <c r="G94" s="127"/>
      <c r="H94" s="127"/>
      <c r="I94" s="127"/>
      <c r="J94" s="127"/>
      <c r="K94" s="127"/>
      <c r="L94" s="127"/>
      <c r="M94" s="219">
        <f>WISmod+level2</f>
        <v>0</v>
      </c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1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0"/>
      <c r="BT94" s="160"/>
      <c r="BU94" s="160"/>
    </row>
    <row r="95" spans="2:73" ht="9.75" customHeight="1" thickBot="1">
      <c r="B95" s="135"/>
      <c r="C95" s="136"/>
      <c r="D95" s="137"/>
      <c r="E95" s="127"/>
      <c r="F95" s="127"/>
      <c r="G95" s="127"/>
      <c r="H95" s="127"/>
      <c r="I95" s="127"/>
      <c r="J95" s="127"/>
      <c r="K95" s="127"/>
      <c r="L95" s="127"/>
      <c r="M95" s="219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1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6"/>
      <c r="AT95" s="186"/>
      <c r="AU95" s="186"/>
      <c r="AV95" s="186"/>
      <c r="AW95" s="186"/>
      <c r="AY95" s="186"/>
      <c r="AZ95" s="186"/>
      <c r="BA95" s="186"/>
      <c r="BB95" s="186"/>
      <c r="BC95" s="186"/>
      <c r="BD95" s="186"/>
      <c r="BE95" s="186"/>
      <c r="BF95" s="186"/>
      <c r="BG95" s="186"/>
      <c r="BH95" s="186"/>
      <c r="BI95" s="186"/>
      <c r="BJ95" s="186"/>
      <c r="BK95" s="186"/>
      <c r="BL95" s="186"/>
      <c r="BM95" s="186"/>
      <c r="BN95" s="186"/>
      <c r="BO95" s="186"/>
      <c r="BP95" s="186"/>
      <c r="BQ95" s="186"/>
      <c r="BR95" s="186"/>
      <c r="BS95" s="186"/>
      <c r="BT95" s="186"/>
      <c r="BU95" s="186"/>
    </row>
    <row r="96" spans="2:73" ht="9.75" customHeight="1">
      <c r="B96" s="317">
        <f>SUM(M96:X97)</f>
        <v>0</v>
      </c>
      <c r="C96" s="318"/>
      <c r="D96" s="319"/>
      <c r="E96" s="320" t="s">
        <v>124</v>
      </c>
      <c r="F96" s="320"/>
      <c r="G96" s="320"/>
      <c r="H96" s="320"/>
      <c r="I96" s="320"/>
      <c r="J96" s="320"/>
      <c r="K96" s="320"/>
      <c r="L96" s="320"/>
      <c r="M96" s="328">
        <f>CHAmod+level2</f>
        <v>0</v>
      </c>
      <c r="N96" s="323"/>
      <c r="O96" s="323"/>
      <c r="P96" s="323"/>
      <c r="Q96" s="323"/>
      <c r="R96" s="323"/>
      <c r="S96" s="323"/>
      <c r="T96" s="323"/>
      <c r="U96" s="323"/>
      <c r="V96" s="323"/>
      <c r="W96" s="323"/>
      <c r="X96" s="324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0"/>
      <c r="BT96" s="160"/>
      <c r="BU96" s="160"/>
    </row>
    <row r="97" spans="2:73" ht="9.75" customHeight="1" thickBot="1">
      <c r="B97" s="325"/>
      <c r="C97" s="326"/>
      <c r="D97" s="327"/>
      <c r="E97" s="320"/>
      <c r="F97" s="320"/>
      <c r="G97" s="320"/>
      <c r="H97" s="320"/>
      <c r="I97" s="320"/>
      <c r="J97" s="320"/>
      <c r="K97" s="320"/>
      <c r="L97" s="320"/>
      <c r="M97" s="328"/>
      <c r="N97" s="323"/>
      <c r="O97" s="323"/>
      <c r="P97" s="323"/>
      <c r="Q97" s="323"/>
      <c r="R97" s="323"/>
      <c r="S97" s="323"/>
      <c r="T97" s="323"/>
      <c r="U97" s="323"/>
      <c r="V97" s="323"/>
      <c r="W97" s="323"/>
      <c r="X97" s="324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6"/>
      <c r="AW97" s="186"/>
      <c r="AY97" s="186"/>
      <c r="AZ97" s="186"/>
      <c r="BA97" s="186"/>
      <c r="BB97" s="186"/>
      <c r="BC97" s="186"/>
      <c r="BD97" s="186"/>
      <c r="BE97" s="186"/>
      <c r="BF97" s="186"/>
      <c r="BG97" s="186"/>
      <c r="BH97" s="186"/>
      <c r="BI97" s="186"/>
      <c r="BJ97" s="186"/>
      <c r="BK97" s="186"/>
      <c r="BL97" s="186"/>
      <c r="BM97" s="186"/>
      <c r="BN97" s="186"/>
      <c r="BO97" s="186"/>
      <c r="BP97" s="186"/>
      <c r="BQ97" s="186"/>
      <c r="BR97" s="186"/>
      <c r="BS97" s="186"/>
      <c r="BT97" s="186"/>
      <c r="BU97" s="186"/>
    </row>
    <row r="98" spans="2:73" ht="9.75" customHeight="1">
      <c r="B98" s="131">
        <f>SUM(M98:X99)</f>
        <v>0</v>
      </c>
      <c r="C98" s="132"/>
      <c r="D98" s="133"/>
      <c r="E98" s="127" t="s">
        <v>125</v>
      </c>
      <c r="F98" s="127"/>
      <c r="G98" s="127"/>
      <c r="H98" s="127"/>
      <c r="I98" s="127"/>
      <c r="J98" s="127"/>
      <c r="K98" s="127"/>
      <c r="L98" s="127"/>
      <c r="M98" s="219">
        <f>WISmod+level2</f>
        <v>0</v>
      </c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1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60"/>
      <c r="BL98" s="160"/>
      <c r="BM98" s="160"/>
      <c r="BN98" s="160"/>
      <c r="BO98" s="160"/>
      <c r="BP98" s="160"/>
      <c r="BQ98" s="160"/>
      <c r="BR98" s="160"/>
      <c r="BS98" s="160"/>
      <c r="BT98" s="160"/>
      <c r="BU98" s="160"/>
    </row>
    <row r="99" spans="2:73" ht="9.75" customHeight="1" thickBot="1">
      <c r="B99" s="135"/>
      <c r="C99" s="136"/>
      <c r="D99" s="137"/>
      <c r="E99" s="127"/>
      <c r="F99" s="127"/>
      <c r="G99" s="127"/>
      <c r="H99" s="127"/>
      <c r="I99" s="127"/>
      <c r="J99" s="127"/>
      <c r="K99" s="127"/>
      <c r="L99" s="127"/>
      <c r="M99" s="219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1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86"/>
      <c r="AU99" s="186"/>
      <c r="AV99" s="186"/>
      <c r="AW99" s="186"/>
      <c r="AY99" s="186"/>
      <c r="AZ99" s="186"/>
      <c r="BA99" s="186"/>
      <c r="BB99" s="186"/>
      <c r="BC99" s="186"/>
      <c r="BD99" s="186"/>
      <c r="BE99" s="186"/>
      <c r="BF99" s="186"/>
      <c r="BG99" s="186"/>
      <c r="BH99" s="186"/>
      <c r="BI99" s="186"/>
      <c r="BJ99" s="186"/>
      <c r="BK99" s="186"/>
      <c r="BL99" s="186"/>
      <c r="BM99" s="186"/>
      <c r="BN99" s="186"/>
      <c r="BO99" s="186"/>
      <c r="BP99" s="186"/>
      <c r="BQ99" s="186"/>
      <c r="BR99" s="186"/>
      <c r="BS99" s="186"/>
      <c r="BT99" s="186"/>
      <c r="BU99" s="186"/>
    </row>
    <row r="100" spans="2:73" ht="9.75" customHeight="1">
      <c r="B100" s="317">
        <f>SUM(M100:X101)</f>
        <v>0</v>
      </c>
      <c r="C100" s="318"/>
      <c r="D100" s="319"/>
      <c r="E100" s="320" t="s">
        <v>126</v>
      </c>
      <c r="F100" s="320"/>
      <c r="G100" s="320"/>
      <c r="H100" s="320"/>
      <c r="I100" s="320"/>
      <c r="J100" s="320"/>
      <c r="K100" s="320"/>
      <c r="L100" s="320"/>
      <c r="M100" s="328">
        <f>WISmod+level2</f>
        <v>0</v>
      </c>
      <c r="N100" s="323"/>
      <c r="O100" s="323"/>
      <c r="P100" s="323"/>
      <c r="Q100" s="323"/>
      <c r="R100" s="323"/>
      <c r="S100" s="323"/>
      <c r="T100" s="323"/>
      <c r="U100" s="323"/>
      <c r="V100" s="323"/>
      <c r="W100" s="323"/>
      <c r="X100" s="324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0"/>
      <c r="BL100" s="160"/>
      <c r="BM100" s="160"/>
      <c r="BN100" s="160"/>
      <c r="BO100" s="160"/>
      <c r="BP100" s="160"/>
      <c r="BQ100" s="160"/>
      <c r="BR100" s="160"/>
      <c r="BS100" s="160"/>
      <c r="BT100" s="160"/>
      <c r="BU100" s="160"/>
    </row>
    <row r="101" spans="2:73" ht="9.75" customHeight="1" thickBot="1">
      <c r="B101" s="325"/>
      <c r="C101" s="326"/>
      <c r="D101" s="327"/>
      <c r="E101" s="320"/>
      <c r="F101" s="320"/>
      <c r="G101" s="320"/>
      <c r="H101" s="320"/>
      <c r="I101" s="320"/>
      <c r="J101" s="320"/>
      <c r="K101" s="320"/>
      <c r="L101" s="320"/>
      <c r="M101" s="328"/>
      <c r="N101" s="323"/>
      <c r="O101" s="323"/>
      <c r="P101" s="323"/>
      <c r="Q101" s="323"/>
      <c r="R101" s="323"/>
      <c r="S101" s="323"/>
      <c r="T101" s="323"/>
      <c r="U101" s="323"/>
      <c r="V101" s="323"/>
      <c r="W101" s="323"/>
      <c r="X101" s="324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Y101" s="186"/>
      <c r="AZ101" s="186"/>
      <c r="BA101" s="186"/>
      <c r="BB101" s="186"/>
      <c r="BC101" s="186"/>
      <c r="BD101" s="186"/>
      <c r="BE101" s="186"/>
      <c r="BF101" s="186"/>
      <c r="BG101" s="186"/>
      <c r="BH101" s="186"/>
      <c r="BI101" s="186"/>
      <c r="BJ101" s="186"/>
      <c r="BK101" s="186"/>
      <c r="BL101" s="186"/>
      <c r="BM101" s="186"/>
      <c r="BN101" s="186"/>
      <c r="BO101" s="186"/>
      <c r="BP101" s="186"/>
      <c r="BQ101" s="186"/>
      <c r="BR101" s="186"/>
      <c r="BS101" s="186"/>
      <c r="BT101" s="186"/>
      <c r="BU101" s="186"/>
    </row>
    <row r="102" spans="2:73" ht="9.75" customHeight="1">
      <c r="B102" s="131">
        <f>SUM(M102:X103)</f>
        <v>0</v>
      </c>
      <c r="C102" s="132"/>
      <c r="D102" s="133"/>
      <c r="E102" s="127" t="s">
        <v>127</v>
      </c>
      <c r="F102" s="127"/>
      <c r="G102" s="127"/>
      <c r="H102" s="127"/>
      <c r="I102" s="127"/>
      <c r="J102" s="127"/>
      <c r="K102" s="127"/>
      <c r="L102" s="127"/>
      <c r="M102" s="219">
        <f>INTmod+level2</f>
        <v>0</v>
      </c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1"/>
      <c r="Z102" s="20" t="s">
        <v>30</v>
      </c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2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0"/>
      <c r="BL102" s="160"/>
      <c r="BM102" s="160"/>
      <c r="BN102" s="160"/>
      <c r="BO102" s="160"/>
      <c r="BP102" s="160"/>
      <c r="BQ102" s="160"/>
      <c r="BR102" s="160"/>
      <c r="BS102" s="160"/>
      <c r="BT102" s="160"/>
      <c r="BU102" s="160"/>
    </row>
    <row r="103" spans="2:73" ht="9.75" customHeight="1" thickBot="1">
      <c r="B103" s="135"/>
      <c r="C103" s="136"/>
      <c r="D103" s="137"/>
      <c r="E103" s="127"/>
      <c r="F103" s="127"/>
      <c r="G103" s="127"/>
      <c r="H103" s="127"/>
      <c r="I103" s="127"/>
      <c r="J103" s="127"/>
      <c r="K103" s="127"/>
      <c r="L103" s="127"/>
      <c r="M103" s="219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1"/>
      <c r="Z103" s="23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5"/>
      <c r="AY103" s="186"/>
      <c r="AZ103" s="186"/>
      <c r="BA103" s="186"/>
      <c r="BB103" s="186"/>
      <c r="BC103" s="186"/>
      <c r="BD103" s="186"/>
      <c r="BE103" s="186"/>
      <c r="BF103" s="186"/>
      <c r="BG103" s="186"/>
      <c r="BH103" s="186"/>
      <c r="BI103" s="186"/>
      <c r="BJ103" s="186"/>
      <c r="BK103" s="186"/>
      <c r="BL103" s="186"/>
      <c r="BM103" s="186"/>
      <c r="BN103" s="186"/>
      <c r="BO103" s="186"/>
      <c r="BP103" s="186"/>
      <c r="BQ103" s="186"/>
      <c r="BR103" s="186"/>
      <c r="BS103" s="186"/>
      <c r="BT103" s="186"/>
      <c r="BU103" s="186"/>
    </row>
    <row r="104" spans="2:73" ht="9.75" customHeight="1">
      <c r="B104" s="317">
        <f>SUM(M104:X105)</f>
        <v>0</v>
      </c>
      <c r="C104" s="318"/>
      <c r="D104" s="319"/>
      <c r="E104" s="320" t="s">
        <v>128</v>
      </c>
      <c r="F104" s="320"/>
      <c r="G104" s="320"/>
      <c r="H104" s="320"/>
      <c r="I104" s="320"/>
      <c r="J104" s="320"/>
      <c r="K104" s="320"/>
      <c r="L104" s="320"/>
      <c r="M104" s="321">
        <f>DEXmod+level2</f>
        <v>0</v>
      </c>
      <c r="N104" s="322"/>
      <c r="O104" s="322"/>
      <c r="P104" s="323"/>
      <c r="Q104" s="323"/>
      <c r="R104" s="323"/>
      <c r="S104" s="323"/>
      <c r="T104" s="323"/>
      <c r="U104" s="323"/>
      <c r="V104" s="323"/>
      <c r="W104" s="323"/>
      <c r="X104" s="324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60"/>
      <c r="BL104" s="160"/>
      <c r="BM104" s="160"/>
      <c r="BN104" s="160"/>
      <c r="BO104" s="160"/>
      <c r="BP104" s="160"/>
      <c r="BQ104" s="160"/>
      <c r="BR104" s="160"/>
      <c r="BS104" s="160"/>
      <c r="BT104" s="160"/>
      <c r="BU104" s="160"/>
    </row>
    <row r="105" spans="2:73" ht="9.75" customHeight="1" thickBot="1">
      <c r="B105" s="325"/>
      <c r="C105" s="326"/>
      <c r="D105" s="327"/>
      <c r="E105" s="320"/>
      <c r="F105" s="320"/>
      <c r="G105" s="320"/>
      <c r="H105" s="320"/>
      <c r="I105" s="320"/>
      <c r="J105" s="320"/>
      <c r="K105" s="320"/>
      <c r="L105" s="320"/>
      <c r="M105" s="328"/>
      <c r="N105" s="323"/>
      <c r="O105" s="323"/>
      <c r="P105" s="323"/>
      <c r="Q105" s="323"/>
      <c r="R105" s="323"/>
      <c r="S105" s="323"/>
      <c r="T105" s="323"/>
      <c r="U105" s="323"/>
      <c r="V105" s="323"/>
      <c r="W105" s="323"/>
      <c r="X105" s="324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  <c r="AO105" s="186"/>
      <c r="AP105" s="186"/>
      <c r="AQ105" s="186"/>
      <c r="AR105" s="186"/>
      <c r="AS105" s="186"/>
      <c r="AT105" s="186"/>
      <c r="AU105" s="186"/>
      <c r="AV105" s="186"/>
      <c r="AW105" s="186"/>
      <c r="AY105" s="186"/>
      <c r="AZ105" s="186"/>
      <c r="BA105" s="186"/>
      <c r="BB105" s="186"/>
      <c r="BC105" s="186"/>
      <c r="BD105" s="186"/>
      <c r="BE105" s="186"/>
      <c r="BF105" s="186"/>
      <c r="BG105" s="186"/>
      <c r="BH105" s="186"/>
      <c r="BI105" s="186"/>
      <c r="BJ105" s="186"/>
      <c r="BK105" s="186"/>
      <c r="BL105" s="186"/>
      <c r="BM105" s="186"/>
      <c r="BN105" s="186"/>
      <c r="BO105" s="186"/>
      <c r="BP105" s="186"/>
      <c r="BQ105" s="186"/>
      <c r="BR105" s="186"/>
      <c r="BS105" s="186"/>
      <c r="BT105" s="186"/>
      <c r="BU105" s="186"/>
    </row>
    <row r="106" spans="2:73" ht="9.75" customHeight="1">
      <c r="B106" s="131">
        <f>SUM(M106:X107)</f>
        <v>0</v>
      </c>
      <c r="C106" s="132"/>
      <c r="D106" s="133"/>
      <c r="E106" s="127" t="s">
        <v>129</v>
      </c>
      <c r="F106" s="127"/>
      <c r="G106" s="127"/>
      <c r="H106" s="127"/>
      <c r="I106" s="127"/>
      <c r="J106" s="127"/>
      <c r="K106" s="127"/>
      <c r="L106" s="127"/>
      <c r="M106" s="219">
        <f>CHAmod+level2</f>
        <v>0</v>
      </c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1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0"/>
      <c r="BL106" s="160"/>
      <c r="BM106" s="160"/>
      <c r="BN106" s="160"/>
      <c r="BO106" s="160"/>
      <c r="BP106" s="160"/>
      <c r="BQ106" s="160"/>
      <c r="BR106" s="160"/>
      <c r="BS106" s="160"/>
      <c r="BT106" s="160"/>
      <c r="BU106" s="160"/>
    </row>
    <row r="107" spans="2:73" ht="9.75" customHeight="1" thickBot="1">
      <c r="B107" s="135"/>
      <c r="C107" s="136"/>
      <c r="D107" s="137"/>
      <c r="E107" s="127"/>
      <c r="F107" s="127"/>
      <c r="G107" s="127"/>
      <c r="H107" s="127"/>
      <c r="I107" s="127"/>
      <c r="J107" s="127"/>
      <c r="K107" s="127"/>
      <c r="L107" s="127"/>
      <c r="M107" s="219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1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86"/>
      <c r="AT107" s="186"/>
      <c r="AU107" s="186"/>
      <c r="AV107" s="186"/>
      <c r="AW107" s="186"/>
      <c r="AY107" s="186"/>
      <c r="AZ107" s="186"/>
      <c r="BA107" s="186"/>
      <c r="BB107" s="186"/>
      <c r="BC107" s="186"/>
      <c r="BD107" s="186"/>
      <c r="BE107" s="186"/>
      <c r="BF107" s="186"/>
      <c r="BG107" s="186"/>
      <c r="BH107" s="186"/>
      <c r="BI107" s="186"/>
      <c r="BJ107" s="186"/>
      <c r="BK107" s="186"/>
      <c r="BL107" s="186"/>
      <c r="BM107" s="186"/>
      <c r="BN107" s="186"/>
      <c r="BO107" s="186"/>
      <c r="BP107" s="186"/>
      <c r="BQ107" s="186"/>
      <c r="BR107" s="186"/>
      <c r="BS107" s="186"/>
      <c r="BT107" s="186"/>
      <c r="BU107" s="186"/>
    </row>
    <row r="108" spans="2:73" ht="9.75" customHeight="1">
      <c r="B108" s="317">
        <f>SUM(M108:X109)</f>
        <v>0</v>
      </c>
      <c r="C108" s="318"/>
      <c r="D108" s="319"/>
      <c r="E108" s="320" t="s">
        <v>130</v>
      </c>
      <c r="F108" s="320"/>
      <c r="G108" s="320"/>
      <c r="H108" s="320"/>
      <c r="I108" s="320"/>
      <c r="J108" s="320"/>
      <c r="K108" s="320"/>
      <c r="L108" s="320"/>
      <c r="M108" s="321">
        <f>DEXmod+level2</f>
        <v>0</v>
      </c>
      <c r="N108" s="322"/>
      <c r="O108" s="322"/>
      <c r="P108" s="323"/>
      <c r="Q108" s="323"/>
      <c r="R108" s="323"/>
      <c r="S108" s="323"/>
      <c r="T108" s="323"/>
      <c r="U108" s="323"/>
      <c r="V108" s="323"/>
      <c r="W108" s="323"/>
      <c r="X108" s="324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  <c r="AW108" s="160"/>
      <c r="AY108" s="160"/>
      <c r="AZ108" s="160"/>
      <c r="BA108" s="160"/>
      <c r="BB108" s="160"/>
      <c r="BC108" s="160"/>
      <c r="BD108" s="160"/>
      <c r="BE108" s="160"/>
      <c r="BF108" s="160"/>
      <c r="BG108" s="160"/>
      <c r="BH108" s="160"/>
      <c r="BI108" s="160"/>
      <c r="BJ108" s="160"/>
      <c r="BK108" s="160"/>
      <c r="BL108" s="160"/>
      <c r="BM108" s="160"/>
      <c r="BN108" s="160"/>
      <c r="BO108" s="160"/>
      <c r="BP108" s="160"/>
      <c r="BQ108" s="160"/>
      <c r="BR108" s="160"/>
      <c r="BS108" s="160"/>
      <c r="BT108" s="160"/>
      <c r="BU108" s="160"/>
    </row>
    <row r="109" spans="2:73" ht="9.75" customHeight="1" thickBot="1">
      <c r="B109" s="325"/>
      <c r="C109" s="326"/>
      <c r="D109" s="327"/>
      <c r="E109" s="320"/>
      <c r="F109" s="320"/>
      <c r="G109" s="320"/>
      <c r="H109" s="320"/>
      <c r="I109" s="320"/>
      <c r="J109" s="320"/>
      <c r="K109" s="320"/>
      <c r="L109" s="320"/>
      <c r="M109" s="328"/>
      <c r="N109" s="323"/>
      <c r="O109" s="323"/>
      <c r="P109" s="323"/>
      <c r="Q109" s="323"/>
      <c r="R109" s="323"/>
      <c r="S109" s="323"/>
      <c r="T109" s="323"/>
      <c r="U109" s="323"/>
      <c r="V109" s="323"/>
      <c r="W109" s="323"/>
      <c r="X109" s="324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6"/>
      <c r="AK109" s="186"/>
      <c r="AL109" s="186"/>
      <c r="AM109" s="186"/>
      <c r="AN109" s="186"/>
      <c r="AO109" s="186"/>
      <c r="AP109" s="186"/>
      <c r="AQ109" s="186"/>
      <c r="AR109" s="186"/>
      <c r="AS109" s="186"/>
      <c r="AT109" s="186"/>
      <c r="AU109" s="186"/>
      <c r="AV109" s="186"/>
      <c r="AW109" s="186"/>
      <c r="AY109" s="186"/>
      <c r="AZ109" s="186"/>
      <c r="BA109" s="186"/>
      <c r="BB109" s="186"/>
      <c r="BC109" s="186"/>
      <c r="BD109" s="186"/>
      <c r="BE109" s="186"/>
      <c r="BF109" s="186"/>
      <c r="BG109" s="186"/>
      <c r="BH109" s="186"/>
      <c r="BI109" s="186"/>
      <c r="BJ109" s="186"/>
      <c r="BK109" s="186"/>
      <c r="BL109" s="186"/>
      <c r="BM109" s="186"/>
      <c r="BN109" s="186"/>
      <c r="BO109" s="186"/>
      <c r="BP109" s="186"/>
      <c r="BQ109" s="186"/>
      <c r="BR109" s="186"/>
      <c r="BS109" s="186"/>
      <c r="BT109" s="186"/>
      <c r="BU109" s="186"/>
    </row>
  </sheetData>
  <mergeCells count="437">
    <mergeCell ref="AY78:BU79"/>
    <mergeCell ref="B62:O63"/>
    <mergeCell ref="AY63:BB63"/>
    <mergeCell ref="AY55:BB56"/>
    <mergeCell ref="BC55:BU56"/>
    <mergeCell ref="B57:Q58"/>
    <mergeCell ref="R57:U58"/>
    <mergeCell ref="AY50:BB51"/>
    <mergeCell ref="BC50:BU51"/>
    <mergeCell ref="AN30:AS30"/>
    <mergeCell ref="AN22:AS22"/>
    <mergeCell ref="AN36:AS36"/>
    <mergeCell ref="AN42:AS42"/>
    <mergeCell ref="AY37:BB38"/>
    <mergeCell ref="BC37:BU38"/>
    <mergeCell ref="AY42:BB43"/>
    <mergeCell ref="BC42:BU43"/>
    <mergeCell ref="BR70:BU71"/>
    <mergeCell ref="AY73:BA74"/>
    <mergeCell ref="BB73:BC74"/>
    <mergeCell ref="BD73:BF74"/>
    <mergeCell ref="BH73:BP74"/>
    <mergeCell ref="BR73:BU74"/>
    <mergeCell ref="AY70:BA71"/>
    <mergeCell ref="BB70:BC71"/>
    <mergeCell ref="BD70:BF71"/>
    <mergeCell ref="BH70:BP71"/>
    <mergeCell ref="BR64:BU65"/>
    <mergeCell ref="BH64:BP65"/>
    <mergeCell ref="AY67:BA68"/>
    <mergeCell ref="BB67:BC68"/>
    <mergeCell ref="BD67:BF68"/>
    <mergeCell ref="BH67:BP68"/>
    <mergeCell ref="BR67:BU68"/>
    <mergeCell ref="BM58:BO59"/>
    <mergeCell ref="BP58:BR59"/>
    <mergeCell ref="BS58:BU59"/>
    <mergeCell ref="AY58:BB59"/>
    <mergeCell ref="BC58:BC59"/>
    <mergeCell ref="BG58:BI59"/>
    <mergeCell ref="BJ58:BL59"/>
    <mergeCell ref="BJ57:BL57"/>
    <mergeCell ref="BM57:BO57"/>
    <mergeCell ref="BP57:BR57"/>
    <mergeCell ref="BS57:BU57"/>
    <mergeCell ref="BS53:BU54"/>
    <mergeCell ref="BJ53:BL54"/>
    <mergeCell ref="BM53:BO54"/>
    <mergeCell ref="BJ52:BL52"/>
    <mergeCell ref="BM52:BO52"/>
    <mergeCell ref="AY57:BB57"/>
    <mergeCell ref="BD57:BF57"/>
    <mergeCell ref="BG57:BI57"/>
    <mergeCell ref="BS52:BU52"/>
    <mergeCell ref="AY53:BB54"/>
    <mergeCell ref="BC53:BC54"/>
    <mergeCell ref="BG53:BI54"/>
    <mergeCell ref="BP53:BR54"/>
    <mergeCell ref="BD52:BF52"/>
    <mergeCell ref="BG52:BI52"/>
    <mergeCell ref="BP52:BR52"/>
    <mergeCell ref="AY64:BA65"/>
    <mergeCell ref="BB64:BC65"/>
    <mergeCell ref="BD64:BF65"/>
    <mergeCell ref="BD39:BF39"/>
    <mergeCell ref="BD44:BF44"/>
    <mergeCell ref="BD40:BF41"/>
    <mergeCell ref="BJ40:BL41"/>
    <mergeCell ref="BJ39:BL39"/>
    <mergeCell ref="BG40:BI41"/>
    <mergeCell ref="BG39:BI39"/>
    <mergeCell ref="BS39:BU39"/>
    <mergeCell ref="BS40:BU41"/>
    <mergeCell ref="BJ45:BL46"/>
    <mergeCell ref="BM45:BN46"/>
    <mergeCell ref="BO45:BP46"/>
    <mergeCell ref="BQ45:BR46"/>
    <mergeCell ref="BS45:BU46"/>
    <mergeCell ref="AY45:BB46"/>
    <mergeCell ref="BG44:BI44"/>
    <mergeCell ref="BJ44:BL44"/>
    <mergeCell ref="BC45:BC46"/>
    <mergeCell ref="BD45:BF46"/>
    <mergeCell ref="BG45:BI46"/>
    <mergeCell ref="BM44:BN44"/>
    <mergeCell ref="BO44:BP44"/>
    <mergeCell ref="BM40:BN41"/>
    <mergeCell ref="BO40:BP41"/>
    <mergeCell ref="BQ40:BR41"/>
    <mergeCell ref="BQ44:BR44"/>
    <mergeCell ref="BS44:BU44"/>
    <mergeCell ref="Z31:AB31"/>
    <mergeCell ref="AJ31:AM31"/>
    <mergeCell ref="AT31:AW31"/>
    <mergeCell ref="AO25:AR25"/>
    <mergeCell ref="AO31:AR31"/>
    <mergeCell ref="AJ42:AM42"/>
    <mergeCell ref="AT42:AW42"/>
    <mergeCell ref="AO37:AR37"/>
    <mergeCell ref="BS17:BU17"/>
    <mergeCell ref="BJ17:BL17"/>
    <mergeCell ref="BM17:BO17"/>
    <mergeCell ref="BP17:BR17"/>
    <mergeCell ref="BJ18:BL19"/>
    <mergeCell ref="BM18:BO19"/>
    <mergeCell ref="BP18:BR19"/>
    <mergeCell ref="AD39:AH40"/>
    <mergeCell ref="AJ40:AM41"/>
    <mergeCell ref="AO40:AR41"/>
    <mergeCell ref="AT40:AW41"/>
    <mergeCell ref="AJ36:AM36"/>
    <mergeCell ref="AT36:AW36"/>
    <mergeCell ref="Z37:AB37"/>
    <mergeCell ref="AJ37:AM37"/>
    <mergeCell ref="AT37:AW37"/>
    <mergeCell ref="Z38:AC41"/>
    <mergeCell ref="AD38:AH38"/>
    <mergeCell ref="AJ38:AM39"/>
    <mergeCell ref="AO38:AR39"/>
    <mergeCell ref="AT38:AW39"/>
    <mergeCell ref="AD32:AH32"/>
    <mergeCell ref="AJ32:AM33"/>
    <mergeCell ref="AO32:AR33"/>
    <mergeCell ref="AT32:AW33"/>
    <mergeCell ref="AD33:AH34"/>
    <mergeCell ref="AJ34:AM35"/>
    <mergeCell ref="AO34:AR35"/>
    <mergeCell ref="AT34:AW35"/>
    <mergeCell ref="AJ30:AM30"/>
    <mergeCell ref="AT30:AW30"/>
    <mergeCell ref="BS18:BU19"/>
    <mergeCell ref="BB18:BI19"/>
    <mergeCell ref="BQ26:BT27"/>
    <mergeCell ref="BU26:BU27"/>
    <mergeCell ref="AY29:BA30"/>
    <mergeCell ref="BQ29:BT30"/>
    <mergeCell ref="AD26:AH26"/>
    <mergeCell ref="AJ26:AM27"/>
    <mergeCell ref="AO26:AR27"/>
    <mergeCell ref="AT26:AW27"/>
    <mergeCell ref="AD27:AH28"/>
    <mergeCell ref="AJ28:AM29"/>
    <mergeCell ref="AO28:AR29"/>
    <mergeCell ref="AT28:AW29"/>
    <mergeCell ref="AD18:AH18"/>
    <mergeCell ref="Z25:AB25"/>
    <mergeCell ref="AJ25:AM25"/>
    <mergeCell ref="AT25:AW25"/>
    <mergeCell ref="AJ17:AM17"/>
    <mergeCell ref="AJ22:AM22"/>
    <mergeCell ref="AT22:AW22"/>
    <mergeCell ref="AT17:AW17"/>
    <mergeCell ref="AT18:AW19"/>
    <mergeCell ref="AJ20:AM21"/>
    <mergeCell ref="AO20:AR21"/>
    <mergeCell ref="AT20:AW21"/>
    <mergeCell ref="AJ18:AM19"/>
    <mergeCell ref="AO18:AR19"/>
    <mergeCell ref="BU29:BU30"/>
    <mergeCell ref="BM26:BP27"/>
    <mergeCell ref="BM29:BP30"/>
    <mergeCell ref="BB29:BL30"/>
    <mergeCell ref="BB26:BL27"/>
    <mergeCell ref="AY25:BA25"/>
    <mergeCell ref="AY26:BA27"/>
    <mergeCell ref="E40:H41"/>
    <mergeCell ref="I40:M41"/>
    <mergeCell ref="E38:H39"/>
    <mergeCell ref="I38:M39"/>
    <mergeCell ref="Z26:AC29"/>
    <mergeCell ref="AY40:BB41"/>
    <mergeCell ref="BC40:BC41"/>
    <mergeCell ref="B17:D17"/>
    <mergeCell ref="Z17:AB17"/>
    <mergeCell ref="AY17:BA17"/>
    <mergeCell ref="AY18:BA19"/>
    <mergeCell ref="Z18:AC21"/>
    <mergeCell ref="AD19:AH20"/>
    <mergeCell ref="H47:K47"/>
    <mergeCell ref="X27:Y28"/>
    <mergeCell ref="X33:Y34"/>
    <mergeCell ref="X39:Y40"/>
    <mergeCell ref="E34:H35"/>
    <mergeCell ref="I34:M35"/>
    <mergeCell ref="E32:H33"/>
    <mergeCell ref="I32:M33"/>
    <mergeCell ref="E28:H29"/>
    <mergeCell ref="I28:M29"/>
    <mergeCell ref="V57:W58"/>
    <mergeCell ref="E26:H27"/>
    <mergeCell ref="I26:M27"/>
    <mergeCell ref="Z51:AC52"/>
    <mergeCell ref="AD51:AL52"/>
    <mergeCell ref="Z54:AW55"/>
    <mergeCell ref="M47:Q47"/>
    <mergeCell ref="AS50:AW50"/>
    <mergeCell ref="AS51:AW51"/>
    <mergeCell ref="AS52:AW52"/>
    <mergeCell ref="AS53:AW53"/>
    <mergeCell ref="AN50:AR50"/>
    <mergeCell ref="AN51:AR51"/>
    <mergeCell ref="AN52:AR52"/>
    <mergeCell ref="AN53:AR53"/>
    <mergeCell ref="S106:U107"/>
    <mergeCell ref="V106:X107"/>
    <mergeCell ref="B108:D109"/>
    <mergeCell ref="E108:L109"/>
    <mergeCell ref="M108:O109"/>
    <mergeCell ref="P108:R109"/>
    <mergeCell ref="S108:U109"/>
    <mergeCell ref="V108:X109"/>
    <mergeCell ref="S102:U103"/>
    <mergeCell ref="V102:X103"/>
    <mergeCell ref="B104:D105"/>
    <mergeCell ref="E104:L105"/>
    <mergeCell ref="M104:O105"/>
    <mergeCell ref="P104:R105"/>
    <mergeCell ref="S104:U105"/>
    <mergeCell ref="V104:X105"/>
    <mergeCell ref="S98:U99"/>
    <mergeCell ref="V98:X99"/>
    <mergeCell ref="S100:U101"/>
    <mergeCell ref="V100:X101"/>
    <mergeCell ref="S94:U95"/>
    <mergeCell ref="V94:X95"/>
    <mergeCell ref="B96:D97"/>
    <mergeCell ref="E96:L97"/>
    <mergeCell ref="M96:O97"/>
    <mergeCell ref="P96:R97"/>
    <mergeCell ref="S96:U97"/>
    <mergeCell ref="V96:X97"/>
    <mergeCell ref="E94:L95"/>
    <mergeCell ref="M94:O95"/>
    <mergeCell ref="S90:U91"/>
    <mergeCell ref="V90:X91"/>
    <mergeCell ref="B92:D93"/>
    <mergeCell ref="E92:L93"/>
    <mergeCell ref="M92:O93"/>
    <mergeCell ref="P92:R93"/>
    <mergeCell ref="S92:U93"/>
    <mergeCell ref="V92:X93"/>
    <mergeCell ref="S88:U89"/>
    <mergeCell ref="V88:X89"/>
    <mergeCell ref="B86:D87"/>
    <mergeCell ref="E86:L87"/>
    <mergeCell ref="B88:D89"/>
    <mergeCell ref="E88:L89"/>
    <mergeCell ref="M88:O89"/>
    <mergeCell ref="P88:R89"/>
    <mergeCell ref="M86:O87"/>
    <mergeCell ref="P86:R87"/>
    <mergeCell ref="V80:X81"/>
    <mergeCell ref="S82:U83"/>
    <mergeCell ref="V82:X83"/>
    <mergeCell ref="S84:U85"/>
    <mergeCell ref="V84:X85"/>
    <mergeCell ref="S80:U81"/>
    <mergeCell ref="S86:U87"/>
    <mergeCell ref="V86:X87"/>
    <mergeCell ref="M75:O75"/>
    <mergeCell ref="P75:R75"/>
    <mergeCell ref="V76:X77"/>
    <mergeCell ref="S78:U79"/>
    <mergeCell ref="V78:X79"/>
    <mergeCell ref="S75:U75"/>
    <mergeCell ref="V75:X75"/>
    <mergeCell ref="B64:X65"/>
    <mergeCell ref="V62:W63"/>
    <mergeCell ref="S62:T63"/>
    <mergeCell ref="P62:Q63"/>
    <mergeCell ref="B66:X68"/>
    <mergeCell ref="B69:X71"/>
    <mergeCell ref="B106:D107"/>
    <mergeCell ref="E106:L107"/>
    <mergeCell ref="M106:O107"/>
    <mergeCell ref="P106:R107"/>
    <mergeCell ref="B102:D103"/>
    <mergeCell ref="E102:L103"/>
    <mergeCell ref="M102:O103"/>
    <mergeCell ref="P102:R103"/>
    <mergeCell ref="B94:D95"/>
    <mergeCell ref="B75:D75"/>
    <mergeCell ref="B100:D101"/>
    <mergeCell ref="E100:L101"/>
    <mergeCell ref="M100:O101"/>
    <mergeCell ref="P100:R101"/>
    <mergeCell ref="B98:D99"/>
    <mergeCell ref="E98:L99"/>
    <mergeCell ref="M98:O99"/>
    <mergeCell ref="P98:R99"/>
    <mergeCell ref="P94:R95"/>
    <mergeCell ref="B90:D91"/>
    <mergeCell ref="E90:L91"/>
    <mergeCell ref="M90:O91"/>
    <mergeCell ref="P90:R91"/>
    <mergeCell ref="M48:Q49"/>
    <mergeCell ref="S48:X49"/>
    <mergeCell ref="B84:D85"/>
    <mergeCell ref="E84:L85"/>
    <mergeCell ref="M84:O85"/>
    <mergeCell ref="P84:R85"/>
    <mergeCell ref="B82:D83"/>
    <mergeCell ref="E82:L83"/>
    <mergeCell ref="M82:O83"/>
    <mergeCell ref="P82:R83"/>
    <mergeCell ref="B80:D81"/>
    <mergeCell ref="E80:L81"/>
    <mergeCell ref="M80:O81"/>
    <mergeCell ref="P80:R81"/>
    <mergeCell ref="B78:D79"/>
    <mergeCell ref="E78:L79"/>
    <mergeCell ref="M78:O79"/>
    <mergeCell ref="P78:R79"/>
    <mergeCell ref="B76:D77"/>
    <mergeCell ref="E76:L77"/>
    <mergeCell ref="P76:R77"/>
    <mergeCell ref="M76:O77"/>
    <mergeCell ref="AY104:BU105"/>
    <mergeCell ref="AY106:BU107"/>
    <mergeCell ref="AY108:BU109"/>
    <mergeCell ref="S76:U77"/>
    <mergeCell ref="AY96:BU97"/>
    <mergeCell ref="AY98:BU99"/>
    <mergeCell ref="AY100:BU101"/>
    <mergeCell ref="AY102:BU103"/>
    <mergeCell ref="AY88:BU89"/>
    <mergeCell ref="AY90:BU91"/>
    <mergeCell ref="AY92:BU93"/>
    <mergeCell ref="AY94:BU95"/>
    <mergeCell ref="AY80:BU81"/>
    <mergeCell ref="AY82:BU83"/>
    <mergeCell ref="AY84:BU85"/>
    <mergeCell ref="AY86:BU87"/>
    <mergeCell ref="Z88:AW89"/>
    <mergeCell ref="Z104:AW105"/>
    <mergeCell ref="Z106:AW107"/>
    <mergeCell ref="Z108:AW109"/>
    <mergeCell ref="Z90:AW91"/>
    <mergeCell ref="Z92:AW93"/>
    <mergeCell ref="Z94:AW95"/>
    <mergeCell ref="B7:T8"/>
    <mergeCell ref="Z7:AK8"/>
    <mergeCell ref="AM7:AX8"/>
    <mergeCell ref="B11:J12"/>
    <mergeCell ref="L11:P12"/>
    <mergeCell ref="R11:V12"/>
    <mergeCell ref="X11:AB12"/>
    <mergeCell ref="AD11:AH12"/>
    <mergeCell ref="AJ11:AN12"/>
    <mergeCell ref="V7:X8"/>
    <mergeCell ref="V9:X9"/>
    <mergeCell ref="AZ7:BK8"/>
    <mergeCell ref="AP11:AY12"/>
    <mergeCell ref="BA11:BJ12"/>
    <mergeCell ref="BL11:BU12"/>
    <mergeCell ref="B15:X16"/>
    <mergeCell ref="AY15:BU16"/>
    <mergeCell ref="Z15:AW16"/>
    <mergeCell ref="BM7:BU8"/>
    <mergeCell ref="B23:X24"/>
    <mergeCell ref="AY23:BU24"/>
    <mergeCell ref="B73:X74"/>
    <mergeCell ref="Z58:AW59"/>
    <mergeCell ref="Z60:AW61"/>
    <mergeCell ref="Z62:AW63"/>
    <mergeCell ref="Z64:AW65"/>
    <mergeCell ref="Z66:AW67"/>
    <mergeCell ref="S47:X47"/>
    <mergeCell ref="AY35:BU36"/>
    <mergeCell ref="AY48:BU49"/>
    <mergeCell ref="B43:X44"/>
    <mergeCell ref="Z48:AW49"/>
    <mergeCell ref="B40:D41"/>
    <mergeCell ref="B45:F46"/>
    <mergeCell ref="M45:X46"/>
    <mergeCell ref="B47:F49"/>
    <mergeCell ref="H48:K49"/>
    <mergeCell ref="Z32:AC35"/>
    <mergeCell ref="AY61:BU62"/>
    <mergeCell ref="Z56:AW57"/>
    <mergeCell ref="Z72:AW73"/>
    <mergeCell ref="AY76:BU77"/>
    <mergeCell ref="Z74:AW75"/>
    <mergeCell ref="Z76:AW77"/>
    <mergeCell ref="Z78:AW79"/>
    <mergeCell ref="Z68:AW69"/>
    <mergeCell ref="Z70:AW71"/>
    <mergeCell ref="E18:K19"/>
    <mergeCell ref="BD2:BU3"/>
    <mergeCell ref="Z102:AW103"/>
    <mergeCell ref="Z96:AW97"/>
    <mergeCell ref="Z98:AW99"/>
    <mergeCell ref="Z100:AW101"/>
    <mergeCell ref="Z80:AW81"/>
    <mergeCell ref="Z82:AW83"/>
    <mergeCell ref="Z84:AW85"/>
    <mergeCell ref="Z86:AW87"/>
    <mergeCell ref="V17:X17"/>
    <mergeCell ref="Q17:S17"/>
    <mergeCell ref="L17:N17"/>
    <mergeCell ref="B21:X22"/>
    <mergeCell ref="Q18:S19"/>
    <mergeCell ref="V18:X19"/>
    <mergeCell ref="T18:U19"/>
    <mergeCell ref="B18:D19"/>
    <mergeCell ref="L18:N19"/>
    <mergeCell ref="O18:P19"/>
    <mergeCell ref="P25:R25"/>
    <mergeCell ref="B25:D25"/>
    <mergeCell ref="B26:D27"/>
    <mergeCell ref="U26:W27"/>
    <mergeCell ref="E25:M25"/>
    <mergeCell ref="P26:R27"/>
    <mergeCell ref="P28:R29"/>
    <mergeCell ref="U28:W29"/>
    <mergeCell ref="S27:T28"/>
    <mergeCell ref="N27:O28"/>
    <mergeCell ref="B32:D33"/>
    <mergeCell ref="B28:D29"/>
    <mergeCell ref="BM39:BN39"/>
    <mergeCell ref="BO39:BP39"/>
    <mergeCell ref="BQ39:BR39"/>
    <mergeCell ref="B34:D35"/>
    <mergeCell ref="P34:R35"/>
    <mergeCell ref="U34:W35"/>
    <mergeCell ref="B38:D39"/>
    <mergeCell ref="P38:R39"/>
    <mergeCell ref="U38:W39"/>
    <mergeCell ref="AY52:BB52"/>
    <mergeCell ref="P32:R33"/>
    <mergeCell ref="U32:W33"/>
    <mergeCell ref="N33:O34"/>
    <mergeCell ref="N39:O40"/>
    <mergeCell ref="S39:T40"/>
    <mergeCell ref="S33:T34"/>
    <mergeCell ref="P40:R41"/>
    <mergeCell ref="U40:W4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V104"/>
  <sheetViews>
    <sheetView showGridLines="0" workbookViewId="0" topLeftCell="A1">
      <selection activeCell="B13" sqref="B13:X14"/>
    </sheetView>
  </sheetViews>
  <sheetFormatPr defaultColWidth="9.140625" defaultRowHeight="9.75" customHeight="1"/>
  <cols>
    <col min="1" max="1" width="3.421875" style="1" customWidth="1"/>
    <col min="2" max="73" width="1.7109375" style="1" customWidth="1"/>
    <col min="74" max="74" width="3.140625" style="1" customWidth="1"/>
    <col min="75" max="16384" width="1.7109375" style="1" customWidth="1"/>
  </cols>
  <sheetData>
    <row r="1" ht="9.75" customHeight="1" thickBot="1"/>
    <row r="2" spans="2:73" ht="9.75" customHeight="1">
      <c r="B2" s="20" t="s">
        <v>108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2"/>
      <c r="Z2" s="20" t="s">
        <v>109</v>
      </c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2"/>
      <c r="AY2" s="56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8"/>
    </row>
    <row r="3" spans="2:73" ht="9.75" customHeight="1" thickBot="1">
      <c r="B3" s="222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4"/>
      <c r="Z3" s="222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4"/>
      <c r="AY3" s="280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281"/>
    </row>
    <row r="4" spans="2:73" ht="9.75" customHeight="1">
      <c r="B4" s="246" t="s">
        <v>110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8"/>
      <c r="Y4" s="149"/>
      <c r="Z4" s="225" t="s">
        <v>110</v>
      </c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6"/>
      <c r="AX4" s="149"/>
      <c r="AY4" s="280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281"/>
    </row>
    <row r="5" spans="2:73" ht="9.75" customHeight="1">
      <c r="B5" s="249" t="s">
        <v>112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50"/>
      <c r="Y5" s="149"/>
      <c r="Z5" s="227" t="s">
        <v>112</v>
      </c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8"/>
      <c r="AX5" s="149"/>
      <c r="AY5" s="280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281"/>
    </row>
    <row r="6" spans="2:73" ht="9.75" customHeight="1">
      <c r="B6" s="249" t="s">
        <v>111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50"/>
      <c r="Y6" s="149"/>
      <c r="Z6" s="227" t="s">
        <v>111</v>
      </c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8"/>
      <c r="AX6" s="149"/>
      <c r="AY6" s="280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281"/>
    </row>
    <row r="7" spans="2:73" ht="9.75" customHeight="1">
      <c r="B7" s="251" t="s">
        <v>113</v>
      </c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52"/>
      <c r="Y7" s="149"/>
      <c r="Z7" s="243" t="s">
        <v>131</v>
      </c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52"/>
      <c r="AX7" s="149"/>
      <c r="AY7" s="280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281"/>
    </row>
    <row r="8" spans="1:74" s="10" customFormat="1" ht="9.75" customHeight="1">
      <c r="A8" s="1"/>
      <c r="B8" s="251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52"/>
      <c r="Y8" s="149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52"/>
      <c r="AX8" s="149"/>
      <c r="AY8" s="280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281"/>
      <c r="BV8" s="1"/>
    </row>
    <row r="9" spans="2:73" ht="9.75" customHeight="1">
      <c r="B9" s="269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70"/>
      <c r="Y9" s="149"/>
      <c r="Z9" s="258" t="s">
        <v>134</v>
      </c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38"/>
      <c r="AW9" s="239"/>
      <c r="AX9" s="149"/>
      <c r="AY9" s="280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281"/>
    </row>
    <row r="10" spans="2:73" ht="9.75" customHeight="1">
      <c r="B10" s="271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72"/>
      <c r="Y10" s="149"/>
      <c r="Z10" s="256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41"/>
      <c r="AW10" s="242"/>
      <c r="AX10" s="229"/>
      <c r="AY10" s="280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281"/>
    </row>
    <row r="11" spans="2:73" ht="9.75" customHeight="1">
      <c r="B11" s="269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70"/>
      <c r="Y11" s="149"/>
      <c r="Z11" s="258" t="s">
        <v>134</v>
      </c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38"/>
      <c r="AW11" s="239"/>
      <c r="AX11" s="149"/>
      <c r="AY11" s="280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281"/>
    </row>
    <row r="12" spans="2:73" ht="9.75" customHeight="1">
      <c r="B12" s="271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72"/>
      <c r="Y12" s="149"/>
      <c r="Z12" s="256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41"/>
      <c r="AW12" s="242"/>
      <c r="AX12" s="149"/>
      <c r="AY12" s="280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281"/>
    </row>
    <row r="13" spans="2:73" ht="9.75" customHeight="1">
      <c r="B13" s="269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70"/>
      <c r="Y13" s="149"/>
      <c r="Z13" s="258" t="s">
        <v>134</v>
      </c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38"/>
      <c r="AW13" s="239"/>
      <c r="AX13" s="149"/>
      <c r="AY13" s="280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281"/>
    </row>
    <row r="14" spans="1:74" ht="9.75" customHeight="1">
      <c r="A14" s="149"/>
      <c r="B14" s="271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72"/>
      <c r="Y14" s="149"/>
      <c r="Z14" s="256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41"/>
      <c r="AW14" s="242"/>
      <c r="AX14" s="149"/>
      <c r="AY14" s="280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281"/>
      <c r="BV14" s="149"/>
    </row>
    <row r="15" spans="1:74" ht="9.75" customHeight="1">
      <c r="A15" s="149"/>
      <c r="B15" s="269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70"/>
      <c r="Y15" s="149"/>
      <c r="Z15" s="258" t="s">
        <v>134</v>
      </c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38"/>
      <c r="AW15" s="239"/>
      <c r="AX15" s="149"/>
      <c r="AY15" s="280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281"/>
      <c r="BV15" s="149"/>
    </row>
    <row r="16" spans="1:74" ht="9.75" customHeight="1">
      <c r="A16" s="149"/>
      <c r="B16" s="271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72"/>
      <c r="Y16" s="149"/>
      <c r="Z16" s="256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41"/>
      <c r="AW16" s="242"/>
      <c r="AX16" s="149"/>
      <c r="AY16" s="280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281"/>
      <c r="BV16" s="149"/>
    </row>
    <row r="17" spans="1:74" ht="9.75" customHeight="1">
      <c r="A17" s="149"/>
      <c r="B17" s="269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70"/>
      <c r="Y17" s="149"/>
      <c r="Z17" s="258" t="s">
        <v>135</v>
      </c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38"/>
      <c r="AW17" s="239"/>
      <c r="AX17" s="149"/>
      <c r="AY17" s="280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281"/>
      <c r="BV17" s="149"/>
    </row>
    <row r="18" spans="1:74" ht="9.75" customHeight="1">
      <c r="A18" s="149"/>
      <c r="B18" s="271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72"/>
      <c r="Y18" s="149"/>
      <c r="Z18" s="256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41"/>
      <c r="AW18" s="242"/>
      <c r="AX18" s="149"/>
      <c r="AY18" s="280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281"/>
      <c r="BV18" s="149"/>
    </row>
    <row r="19" spans="1:74" ht="9.75" customHeight="1">
      <c r="A19" s="149"/>
      <c r="B19" s="269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70"/>
      <c r="Y19" s="149"/>
      <c r="Z19" s="258" t="s">
        <v>136</v>
      </c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38"/>
      <c r="AW19" s="239"/>
      <c r="AX19" s="149"/>
      <c r="AY19" s="280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281"/>
      <c r="BV19" s="149"/>
    </row>
    <row r="20" spans="1:74" ht="9.75" customHeight="1">
      <c r="A20" s="149"/>
      <c r="B20" s="271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72"/>
      <c r="Y20" s="149"/>
      <c r="Z20" s="256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41"/>
      <c r="AW20" s="242"/>
      <c r="AX20" s="149"/>
      <c r="AY20" s="280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281"/>
      <c r="BV20" s="149"/>
    </row>
    <row r="21" spans="2:74" ht="9.75" customHeight="1" thickBot="1">
      <c r="B21" s="251" t="s">
        <v>131</v>
      </c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52"/>
      <c r="Y21" s="149"/>
      <c r="Z21" s="258" t="s">
        <v>137</v>
      </c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38"/>
      <c r="AW21" s="239"/>
      <c r="AX21" s="149"/>
      <c r="AY21" s="80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2"/>
      <c r="BV21" s="149"/>
    </row>
    <row r="22" spans="2:74" ht="9.75" customHeight="1" thickBot="1">
      <c r="B22" s="251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52"/>
      <c r="Y22" s="149"/>
      <c r="Z22" s="256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41"/>
      <c r="AW22" s="242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</row>
    <row r="23" spans="1:73" ht="9.75" customHeight="1">
      <c r="A23" s="149"/>
      <c r="B23" s="269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70"/>
      <c r="Y23" s="149"/>
      <c r="Z23" s="258" t="s">
        <v>138</v>
      </c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38"/>
      <c r="AW23" s="239"/>
      <c r="AX23" s="149"/>
      <c r="AY23" s="20" t="s">
        <v>148</v>
      </c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2"/>
    </row>
    <row r="24" spans="1:73" ht="9.75" customHeight="1">
      <c r="A24" s="149"/>
      <c r="B24" s="271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72"/>
      <c r="Y24" s="149"/>
      <c r="Z24" s="256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41"/>
      <c r="AW24" s="242"/>
      <c r="AX24" s="149"/>
      <c r="AY24" s="222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4"/>
    </row>
    <row r="25" spans="1:74" ht="9.75" customHeight="1">
      <c r="A25" s="149"/>
      <c r="B25" s="269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70"/>
      <c r="Y25" s="149"/>
      <c r="Z25" s="258" t="s">
        <v>139</v>
      </c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38"/>
      <c r="AW25" s="239"/>
      <c r="AX25" s="149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149"/>
    </row>
    <row r="26" spans="1:74" ht="9.75" customHeight="1">
      <c r="A26" s="149"/>
      <c r="B26" s="271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72"/>
      <c r="Y26" s="149"/>
      <c r="Z26" s="256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41"/>
      <c r="AW26" s="242"/>
      <c r="AX26" s="149"/>
      <c r="AY26" s="282"/>
      <c r="AZ26" s="282"/>
      <c r="BA26" s="282"/>
      <c r="BB26" s="282"/>
      <c r="BC26" s="282"/>
      <c r="BD26" s="282"/>
      <c r="BE26" s="282"/>
      <c r="BF26" s="282"/>
      <c r="BG26" s="282"/>
      <c r="BH26" s="282"/>
      <c r="BI26" s="282"/>
      <c r="BJ26" s="282"/>
      <c r="BK26" s="282"/>
      <c r="BL26" s="282"/>
      <c r="BM26" s="282"/>
      <c r="BN26" s="282"/>
      <c r="BO26" s="282"/>
      <c r="BP26" s="282"/>
      <c r="BQ26" s="282"/>
      <c r="BR26" s="282"/>
      <c r="BS26" s="282"/>
      <c r="BT26" s="282"/>
      <c r="BU26" s="282"/>
      <c r="BV26" s="149"/>
    </row>
    <row r="27" spans="1:74" ht="9.75" customHeight="1">
      <c r="A27" s="149"/>
      <c r="B27" s="269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70"/>
      <c r="Y27" s="149"/>
      <c r="Z27" s="258" t="s">
        <v>140</v>
      </c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38"/>
      <c r="AW27" s="239"/>
      <c r="AX27" s="149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149"/>
    </row>
    <row r="28" spans="1:74" ht="9.75" customHeight="1">
      <c r="A28" s="149"/>
      <c r="B28" s="271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72"/>
      <c r="Y28" s="149"/>
      <c r="Z28" s="256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41"/>
      <c r="AW28" s="242"/>
      <c r="AX28" s="149"/>
      <c r="AY28" s="282"/>
      <c r="AZ28" s="282"/>
      <c r="BA28" s="282"/>
      <c r="BB28" s="282"/>
      <c r="BC28" s="282"/>
      <c r="BD28" s="282"/>
      <c r="BE28" s="282"/>
      <c r="BF28" s="282"/>
      <c r="BG28" s="282"/>
      <c r="BH28" s="282"/>
      <c r="BI28" s="282"/>
      <c r="BJ28" s="282"/>
      <c r="BK28" s="282"/>
      <c r="BL28" s="282"/>
      <c r="BM28" s="282"/>
      <c r="BN28" s="282"/>
      <c r="BO28" s="282"/>
      <c r="BP28" s="282"/>
      <c r="BQ28" s="282"/>
      <c r="BR28" s="282"/>
      <c r="BS28" s="282"/>
      <c r="BT28" s="282"/>
      <c r="BU28" s="282"/>
      <c r="BV28" s="149"/>
    </row>
    <row r="29" spans="1:74" ht="9.75" customHeight="1">
      <c r="A29" s="149"/>
      <c r="B29" s="269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70"/>
      <c r="Y29" s="149"/>
      <c r="Z29" s="258" t="s">
        <v>141</v>
      </c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38"/>
      <c r="AW29" s="239"/>
      <c r="AX29" s="149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149"/>
    </row>
    <row r="30" spans="1:74" ht="9.75" customHeight="1">
      <c r="A30" s="149"/>
      <c r="B30" s="271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72"/>
      <c r="Y30" s="149"/>
      <c r="Z30" s="256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41"/>
      <c r="AW30" s="242"/>
      <c r="AX30" s="149"/>
      <c r="AY30" s="282"/>
      <c r="AZ30" s="282"/>
      <c r="BA30" s="282"/>
      <c r="BB30" s="282"/>
      <c r="BC30" s="282"/>
      <c r="BD30" s="282"/>
      <c r="BE30" s="282"/>
      <c r="BF30" s="282"/>
      <c r="BG30" s="282"/>
      <c r="BH30" s="282"/>
      <c r="BI30" s="282"/>
      <c r="BJ30" s="282"/>
      <c r="BK30" s="282"/>
      <c r="BL30" s="282"/>
      <c r="BM30" s="282"/>
      <c r="BN30" s="282"/>
      <c r="BO30" s="282"/>
      <c r="BP30" s="282"/>
      <c r="BQ30" s="282"/>
      <c r="BR30" s="282"/>
      <c r="BS30" s="282"/>
      <c r="BT30" s="282"/>
      <c r="BU30" s="282"/>
      <c r="BV30" s="149"/>
    </row>
    <row r="31" spans="1:74" ht="9.75" customHeight="1">
      <c r="A31" s="149"/>
      <c r="B31" s="269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70"/>
      <c r="Y31" s="149"/>
      <c r="Z31" s="258" t="s">
        <v>142</v>
      </c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38"/>
      <c r="AW31" s="239"/>
      <c r="AX31" s="149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149"/>
    </row>
    <row r="32" spans="1:74" ht="9.75" customHeight="1">
      <c r="A32" s="149"/>
      <c r="B32" s="271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72"/>
      <c r="Y32" s="149"/>
      <c r="Z32" s="256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41"/>
      <c r="AW32" s="242"/>
      <c r="AX32" s="149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82"/>
      <c r="BT32" s="282"/>
      <c r="BU32" s="282"/>
      <c r="BV32" s="149"/>
    </row>
    <row r="33" spans="1:74" ht="9.75" customHeight="1">
      <c r="A33" s="149"/>
      <c r="B33" s="269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70"/>
      <c r="Y33" s="149"/>
      <c r="Z33" s="265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38"/>
      <c r="AW33" s="239"/>
      <c r="AX33" s="149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149"/>
    </row>
    <row r="34" spans="1:74" ht="9.75" customHeight="1">
      <c r="A34" s="149"/>
      <c r="B34" s="271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72"/>
      <c r="Y34" s="149"/>
      <c r="Z34" s="267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68"/>
      <c r="AT34" s="268"/>
      <c r="AU34" s="268"/>
      <c r="AV34" s="241"/>
      <c r="AW34" s="242"/>
      <c r="AX34" s="149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282"/>
      <c r="BJ34" s="282"/>
      <c r="BK34" s="282"/>
      <c r="BL34" s="282"/>
      <c r="BM34" s="282"/>
      <c r="BN34" s="282"/>
      <c r="BO34" s="282"/>
      <c r="BP34" s="282"/>
      <c r="BQ34" s="282"/>
      <c r="BR34" s="282"/>
      <c r="BS34" s="282"/>
      <c r="BT34" s="282"/>
      <c r="BU34" s="282"/>
      <c r="BV34" s="149"/>
    </row>
    <row r="35" spans="2:74" ht="9.75" customHeight="1">
      <c r="B35" s="251" t="s">
        <v>132</v>
      </c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52"/>
      <c r="Y35" s="149"/>
      <c r="Z35" s="265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38"/>
      <c r="AW35" s="239"/>
      <c r="AX35" s="149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149"/>
    </row>
    <row r="36" spans="2:74" ht="9.75" customHeight="1" thickBot="1">
      <c r="B36" s="251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52"/>
      <c r="Y36" s="149"/>
      <c r="Z36" s="267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268"/>
      <c r="AQ36" s="268"/>
      <c r="AR36" s="268"/>
      <c r="AS36" s="268"/>
      <c r="AT36" s="268"/>
      <c r="AU36" s="268"/>
      <c r="AV36" s="241"/>
      <c r="AW36" s="242"/>
      <c r="AX36" s="149"/>
      <c r="AY36" s="282"/>
      <c r="AZ36" s="282"/>
      <c r="BA36" s="282"/>
      <c r="BB36" s="282"/>
      <c r="BC36" s="282"/>
      <c r="BD36" s="282"/>
      <c r="BE36" s="282"/>
      <c r="BF36" s="282"/>
      <c r="BG36" s="282"/>
      <c r="BH36" s="282"/>
      <c r="BI36" s="282"/>
      <c r="BJ36" s="282"/>
      <c r="BK36" s="282"/>
      <c r="BL36" s="282"/>
      <c r="BM36" s="282"/>
      <c r="BN36" s="282"/>
      <c r="BO36" s="282"/>
      <c r="BP36" s="282"/>
      <c r="BQ36" s="282"/>
      <c r="BR36" s="282"/>
      <c r="BS36" s="282"/>
      <c r="BT36" s="282"/>
      <c r="BU36" s="282"/>
      <c r="BV36" s="149"/>
    </row>
    <row r="37" spans="1:73" ht="9.75" customHeight="1">
      <c r="A37" s="149"/>
      <c r="B37" s="269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70"/>
      <c r="Y37" s="149"/>
      <c r="Z37" s="265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38"/>
      <c r="AW37" s="239"/>
      <c r="AX37" s="149"/>
      <c r="AY37" s="20" t="s">
        <v>150</v>
      </c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2"/>
    </row>
    <row r="38" spans="1:73" ht="9.75" customHeight="1">
      <c r="A38" s="149"/>
      <c r="B38" s="271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72"/>
      <c r="Y38" s="149"/>
      <c r="Z38" s="267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41"/>
      <c r="AW38" s="242"/>
      <c r="AX38" s="149"/>
      <c r="AY38" s="222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3"/>
      <c r="BT38" s="223"/>
      <c r="BU38" s="224"/>
    </row>
    <row r="39" spans="1:74" ht="9.75" customHeight="1">
      <c r="A39" s="149"/>
      <c r="B39" s="269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70"/>
      <c r="Y39" s="149"/>
      <c r="Z39" s="265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266"/>
      <c r="AT39" s="266"/>
      <c r="AU39" s="266"/>
      <c r="AV39" s="238"/>
      <c r="AW39" s="239"/>
      <c r="AX39" s="149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7"/>
      <c r="BT39" s="227"/>
      <c r="BU39" s="227"/>
      <c r="BV39" s="149"/>
    </row>
    <row r="40" spans="1:74" ht="9.75" customHeight="1">
      <c r="A40" s="149"/>
      <c r="B40" s="271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72"/>
      <c r="Y40" s="149"/>
      <c r="Z40" s="267"/>
      <c r="AA40" s="268"/>
      <c r="AB40" s="268"/>
      <c r="AC40" s="268"/>
      <c r="AD40" s="268"/>
      <c r="AE40" s="268"/>
      <c r="AF40" s="268"/>
      <c r="AG40" s="268"/>
      <c r="AH40" s="268"/>
      <c r="AI40" s="268"/>
      <c r="AJ40" s="268"/>
      <c r="AK40" s="268"/>
      <c r="AL40" s="268"/>
      <c r="AM40" s="268"/>
      <c r="AN40" s="268"/>
      <c r="AO40" s="268"/>
      <c r="AP40" s="268"/>
      <c r="AQ40" s="268"/>
      <c r="AR40" s="268"/>
      <c r="AS40" s="268"/>
      <c r="AT40" s="268"/>
      <c r="AU40" s="268"/>
      <c r="AV40" s="241"/>
      <c r="AW40" s="242"/>
      <c r="AX40" s="149"/>
      <c r="AY40" s="282"/>
      <c r="AZ40" s="282"/>
      <c r="BA40" s="282"/>
      <c r="BB40" s="282"/>
      <c r="BC40" s="282"/>
      <c r="BD40" s="282"/>
      <c r="BE40" s="282"/>
      <c r="BF40" s="282"/>
      <c r="BG40" s="282"/>
      <c r="BH40" s="282"/>
      <c r="BI40" s="282"/>
      <c r="BJ40" s="282"/>
      <c r="BK40" s="282"/>
      <c r="BL40" s="282"/>
      <c r="BM40" s="282"/>
      <c r="BN40" s="282"/>
      <c r="BO40" s="282"/>
      <c r="BP40" s="282"/>
      <c r="BQ40" s="282"/>
      <c r="BR40" s="282"/>
      <c r="BS40" s="282"/>
      <c r="BT40" s="282"/>
      <c r="BU40" s="282"/>
      <c r="BV40" s="149"/>
    </row>
    <row r="41" spans="1:74" ht="9.75" customHeight="1">
      <c r="A41" s="149"/>
      <c r="B41" s="269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70"/>
      <c r="Y41" s="149"/>
      <c r="Z41" s="265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  <c r="AU41" s="266"/>
      <c r="AV41" s="238"/>
      <c r="AW41" s="239"/>
      <c r="AX41" s="149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7"/>
      <c r="BQ41" s="227"/>
      <c r="BR41" s="227"/>
      <c r="BS41" s="227"/>
      <c r="BT41" s="227"/>
      <c r="BU41" s="227"/>
      <c r="BV41" s="149"/>
    </row>
    <row r="42" spans="1:74" ht="9.75" customHeight="1">
      <c r="A42" s="149"/>
      <c r="B42" s="271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72"/>
      <c r="Y42" s="149"/>
      <c r="Z42" s="267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8"/>
      <c r="AP42" s="268"/>
      <c r="AQ42" s="268"/>
      <c r="AR42" s="268"/>
      <c r="AS42" s="268"/>
      <c r="AT42" s="268"/>
      <c r="AU42" s="268"/>
      <c r="AV42" s="241"/>
      <c r="AW42" s="242"/>
      <c r="AX42" s="149"/>
      <c r="AY42" s="282"/>
      <c r="AZ42" s="282"/>
      <c r="BA42" s="282"/>
      <c r="BB42" s="282"/>
      <c r="BC42" s="282"/>
      <c r="BD42" s="282"/>
      <c r="BE42" s="282"/>
      <c r="BF42" s="282"/>
      <c r="BG42" s="282"/>
      <c r="BH42" s="282"/>
      <c r="BI42" s="282"/>
      <c r="BJ42" s="282"/>
      <c r="BK42" s="282"/>
      <c r="BL42" s="282"/>
      <c r="BM42" s="282"/>
      <c r="BN42" s="282"/>
      <c r="BO42" s="282"/>
      <c r="BP42" s="282"/>
      <c r="BQ42" s="282"/>
      <c r="BR42" s="282"/>
      <c r="BS42" s="282"/>
      <c r="BT42" s="282"/>
      <c r="BU42" s="282"/>
      <c r="BV42" s="149"/>
    </row>
    <row r="43" spans="1:74" ht="9.75" customHeight="1">
      <c r="A43" s="149"/>
      <c r="B43" s="269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70"/>
      <c r="Y43" s="149"/>
      <c r="Z43" s="265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38"/>
      <c r="AW43" s="239"/>
      <c r="AX43" s="149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7"/>
      <c r="BR43" s="227"/>
      <c r="BS43" s="227"/>
      <c r="BT43" s="227"/>
      <c r="BU43" s="227"/>
      <c r="BV43" s="149"/>
    </row>
    <row r="44" spans="1:74" ht="9.75" customHeight="1">
      <c r="A44" s="149"/>
      <c r="B44" s="271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72"/>
      <c r="Y44" s="149"/>
      <c r="Z44" s="267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AP44" s="268"/>
      <c r="AQ44" s="268"/>
      <c r="AR44" s="268"/>
      <c r="AS44" s="268"/>
      <c r="AT44" s="268"/>
      <c r="AU44" s="268"/>
      <c r="AV44" s="241"/>
      <c r="AW44" s="242"/>
      <c r="AX44" s="149"/>
      <c r="AY44" s="282"/>
      <c r="AZ44" s="282"/>
      <c r="BA44" s="282"/>
      <c r="BB44" s="282"/>
      <c r="BC44" s="282"/>
      <c r="BD44" s="282"/>
      <c r="BE44" s="282"/>
      <c r="BF44" s="282"/>
      <c r="BG44" s="282"/>
      <c r="BH44" s="282"/>
      <c r="BI44" s="282"/>
      <c r="BJ44" s="282"/>
      <c r="BK44" s="282"/>
      <c r="BL44" s="282"/>
      <c r="BM44" s="282"/>
      <c r="BN44" s="282"/>
      <c r="BO44" s="282"/>
      <c r="BP44" s="282"/>
      <c r="BQ44" s="282"/>
      <c r="BR44" s="282"/>
      <c r="BS44" s="282"/>
      <c r="BT44" s="282"/>
      <c r="BU44" s="282"/>
      <c r="BV44" s="149"/>
    </row>
    <row r="45" spans="1:74" ht="9.75" customHeight="1">
      <c r="A45" s="149"/>
      <c r="B45" s="269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70"/>
      <c r="Y45" s="149"/>
      <c r="Z45" s="265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38"/>
      <c r="AW45" s="239"/>
      <c r="AX45" s="149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27"/>
      <c r="BO45" s="227"/>
      <c r="BP45" s="227"/>
      <c r="BQ45" s="227"/>
      <c r="BR45" s="227"/>
      <c r="BS45" s="227"/>
      <c r="BT45" s="227"/>
      <c r="BU45" s="227"/>
      <c r="BV45" s="149"/>
    </row>
    <row r="46" spans="1:74" ht="9.75" customHeight="1">
      <c r="A46" s="149"/>
      <c r="B46" s="271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72"/>
      <c r="Y46" s="149"/>
      <c r="Z46" s="267"/>
      <c r="AA46" s="268"/>
      <c r="AB46" s="268"/>
      <c r="AC46" s="268"/>
      <c r="AD46" s="268"/>
      <c r="AE46" s="268"/>
      <c r="AF46" s="268"/>
      <c r="AG46" s="268"/>
      <c r="AH46" s="268"/>
      <c r="AI46" s="268"/>
      <c r="AJ46" s="268"/>
      <c r="AK46" s="268"/>
      <c r="AL46" s="268"/>
      <c r="AM46" s="268"/>
      <c r="AN46" s="268"/>
      <c r="AO46" s="268"/>
      <c r="AP46" s="268"/>
      <c r="AQ46" s="268"/>
      <c r="AR46" s="268"/>
      <c r="AS46" s="268"/>
      <c r="AT46" s="268"/>
      <c r="AU46" s="268"/>
      <c r="AV46" s="241"/>
      <c r="AW46" s="242"/>
      <c r="AX46" s="149"/>
      <c r="AY46" s="282"/>
      <c r="AZ46" s="282"/>
      <c r="BA46" s="282"/>
      <c r="BB46" s="282"/>
      <c r="BC46" s="282"/>
      <c r="BD46" s="282"/>
      <c r="BE46" s="282"/>
      <c r="BF46" s="282"/>
      <c r="BG46" s="282"/>
      <c r="BH46" s="282"/>
      <c r="BI46" s="282"/>
      <c r="BJ46" s="282"/>
      <c r="BK46" s="282"/>
      <c r="BL46" s="282"/>
      <c r="BM46" s="282"/>
      <c r="BN46" s="282"/>
      <c r="BO46" s="282"/>
      <c r="BP46" s="282"/>
      <c r="BQ46" s="282"/>
      <c r="BR46" s="282"/>
      <c r="BS46" s="282"/>
      <c r="BT46" s="282"/>
      <c r="BU46" s="282"/>
      <c r="BV46" s="149"/>
    </row>
    <row r="47" spans="1:74" ht="9.75" customHeight="1">
      <c r="A47" s="149"/>
      <c r="B47" s="269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70"/>
      <c r="Y47" s="149"/>
      <c r="Z47" s="265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38"/>
      <c r="AW47" s="239"/>
      <c r="AX47" s="149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7"/>
      <c r="BQ47" s="227"/>
      <c r="BR47" s="227"/>
      <c r="BS47" s="227"/>
      <c r="BT47" s="227"/>
      <c r="BU47" s="227"/>
      <c r="BV47" s="149"/>
    </row>
    <row r="48" spans="1:74" ht="9.75" customHeight="1">
      <c r="A48" s="149"/>
      <c r="B48" s="271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72"/>
      <c r="Y48" s="149"/>
      <c r="Z48" s="267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268"/>
      <c r="AP48" s="268"/>
      <c r="AQ48" s="268"/>
      <c r="AR48" s="268"/>
      <c r="AS48" s="268"/>
      <c r="AT48" s="268"/>
      <c r="AU48" s="268"/>
      <c r="AV48" s="241"/>
      <c r="AW48" s="242"/>
      <c r="AX48" s="149"/>
      <c r="AY48" s="282"/>
      <c r="AZ48" s="282"/>
      <c r="BA48" s="282"/>
      <c r="BB48" s="282"/>
      <c r="BC48" s="282"/>
      <c r="BD48" s="282"/>
      <c r="BE48" s="282"/>
      <c r="BF48" s="282"/>
      <c r="BG48" s="282"/>
      <c r="BH48" s="282"/>
      <c r="BI48" s="282"/>
      <c r="BJ48" s="282"/>
      <c r="BK48" s="282"/>
      <c r="BL48" s="282"/>
      <c r="BM48" s="282"/>
      <c r="BN48" s="282"/>
      <c r="BO48" s="282"/>
      <c r="BP48" s="282"/>
      <c r="BQ48" s="282"/>
      <c r="BR48" s="282"/>
      <c r="BS48" s="282"/>
      <c r="BT48" s="282"/>
      <c r="BU48" s="282"/>
      <c r="BV48" s="149"/>
    </row>
    <row r="49" spans="2:74" ht="9.75" customHeight="1">
      <c r="B49" s="251" t="s">
        <v>133</v>
      </c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52"/>
      <c r="Y49" s="149"/>
      <c r="Z49" s="265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6"/>
      <c r="AU49" s="266"/>
      <c r="AV49" s="238"/>
      <c r="AW49" s="239"/>
      <c r="AX49" s="149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  <c r="BK49" s="231"/>
      <c r="BL49" s="231"/>
      <c r="BM49" s="231"/>
      <c r="BN49" s="231"/>
      <c r="BO49" s="231"/>
      <c r="BP49" s="231"/>
      <c r="BQ49" s="231"/>
      <c r="BR49" s="231"/>
      <c r="BS49" s="231"/>
      <c r="BT49" s="231"/>
      <c r="BU49" s="231"/>
      <c r="BV49" s="149"/>
    </row>
    <row r="50" spans="2:74" ht="9.75" customHeight="1" thickBot="1">
      <c r="B50" s="251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52"/>
      <c r="Y50" s="149"/>
      <c r="Z50" s="267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8"/>
      <c r="AL50" s="268"/>
      <c r="AM50" s="268"/>
      <c r="AN50" s="268"/>
      <c r="AO50" s="268"/>
      <c r="AP50" s="268"/>
      <c r="AQ50" s="268"/>
      <c r="AR50" s="268"/>
      <c r="AS50" s="268"/>
      <c r="AT50" s="268"/>
      <c r="AU50" s="268"/>
      <c r="AV50" s="241"/>
      <c r="AW50" s="242"/>
      <c r="AX50" s="149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149"/>
    </row>
    <row r="51" spans="1:73" ht="9.75" customHeight="1">
      <c r="A51" s="149"/>
      <c r="B51" s="269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70"/>
      <c r="Y51" s="149"/>
      <c r="Z51" s="265"/>
      <c r="AA51" s="266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  <c r="AT51" s="266"/>
      <c r="AU51" s="266"/>
      <c r="AV51" s="238"/>
      <c r="AW51" s="239"/>
      <c r="AX51" s="149"/>
      <c r="AY51" s="20" t="s">
        <v>149</v>
      </c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2"/>
    </row>
    <row r="52" spans="1:73" ht="9.75" customHeight="1">
      <c r="A52" s="149"/>
      <c r="B52" s="271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72"/>
      <c r="Y52" s="149"/>
      <c r="Z52" s="267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AP52" s="268"/>
      <c r="AQ52" s="268"/>
      <c r="AR52" s="268"/>
      <c r="AS52" s="268"/>
      <c r="AT52" s="268"/>
      <c r="AU52" s="268"/>
      <c r="AV52" s="241"/>
      <c r="AW52" s="242"/>
      <c r="AX52" s="149"/>
      <c r="AY52" s="222"/>
      <c r="AZ52" s="223"/>
      <c r="BA52" s="223"/>
      <c r="BB52" s="223"/>
      <c r="BC52" s="223"/>
      <c r="BD52" s="223"/>
      <c r="BE52" s="223"/>
      <c r="BF52" s="223"/>
      <c r="BG52" s="223"/>
      <c r="BH52" s="223"/>
      <c r="BI52" s="223"/>
      <c r="BJ52" s="223"/>
      <c r="BK52" s="223"/>
      <c r="BL52" s="223"/>
      <c r="BM52" s="223"/>
      <c r="BN52" s="223"/>
      <c r="BO52" s="223"/>
      <c r="BP52" s="223"/>
      <c r="BQ52" s="223"/>
      <c r="BR52" s="223"/>
      <c r="BS52" s="223"/>
      <c r="BT52" s="223"/>
      <c r="BU52" s="224"/>
    </row>
    <row r="53" spans="1:74" ht="9.75" customHeight="1">
      <c r="A53" s="149"/>
      <c r="B53" s="269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70"/>
      <c r="Y53" s="149"/>
      <c r="Z53" s="265"/>
      <c r="AA53" s="266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266"/>
      <c r="AT53" s="266"/>
      <c r="AU53" s="266"/>
      <c r="AV53" s="238"/>
      <c r="AW53" s="239"/>
      <c r="AX53" s="149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7"/>
      <c r="BM53" s="227"/>
      <c r="BN53" s="227"/>
      <c r="BO53" s="227"/>
      <c r="BP53" s="227"/>
      <c r="BQ53" s="227"/>
      <c r="BR53" s="227"/>
      <c r="BS53" s="227"/>
      <c r="BT53" s="227"/>
      <c r="BU53" s="227"/>
      <c r="BV53" s="149"/>
    </row>
    <row r="54" spans="1:74" ht="9.75" customHeight="1">
      <c r="A54" s="149"/>
      <c r="B54" s="271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72"/>
      <c r="Y54" s="149"/>
      <c r="Z54" s="267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8"/>
      <c r="AQ54" s="268"/>
      <c r="AR54" s="268"/>
      <c r="AS54" s="268"/>
      <c r="AT54" s="268"/>
      <c r="AU54" s="268"/>
      <c r="AV54" s="241"/>
      <c r="AW54" s="242"/>
      <c r="AX54" s="149"/>
      <c r="AY54" s="282"/>
      <c r="AZ54" s="282"/>
      <c r="BA54" s="282"/>
      <c r="BB54" s="282"/>
      <c r="BC54" s="282"/>
      <c r="BD54" s="282"/>
      <c r="BE54" s="282"/>
      <c r="BF54" s="282"/>
      <c r="BG54" s="282"/>
      <c r="BH54" s="282"/>
      <c r="BI54" s="282"/>
      <c r="BJ54" s="282"/>
      <c r="BK54" s="282"/>
      <c r="BL54" s="282"/>
      <c r="BM54" s="282"/>
      <c r="BN54" s="282"/>
      <c r="BO54" s="282"/>
      <c r="BP54" s="282"/>
      <c r="BQ54" s="282"/>
      <c r="BR54" s="282"/>
      <c r="BS54" s="282"/>
      <c r="BT54" s="282"/>
      <c r="BU54" s="282"/>
      <c r="BV54" s="149"/>
    </row>
    <row r="55" spans="1:74" ht="9.75" customHeight="1">
      <c r="A55" s="149"/>
      <c r="B55" s="269"/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70"/>
      <c r="Y55" s="149"/>
      <c r="Z55" s="265"/>
      <c r="AA55" s="266"/>
      <c r="AB55" s="266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6"/>
      <c r="AS55" s="266"/>
      <c r="AT55" s="266"/>
      <c r="AU55" s="266"/>
      <c r="AV55" s="238"/>
      <c r="AW55" s="239"/>
      <c r="AX55" s="149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7"/>
      <c r="BM55" s="227"/>
      <c r="BN55" s="227"/>
      <c r="BO55" s="227"/>
      <c r="BP55" s="227"/>
      <c r="BQ55" s="227"/>
      <c r="BR55" s="227"/>
      <c r="BS55" s="227"/>
      <c r="BT55" s="227"/>
      <c r="BU55" s="227"/>
      <c r="BV55" s="149"/>
    </row>
    <row r="56" spans="1:74" ht="9.75" customHeight="1">
      <c r="A56" s="149"/>
      <c r="B56" s="271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72"/>
      <c r="Y56" s="149"/>
      <c r="Z56" s="267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41"/>
      <c r="AW56" s="242"/>
      <c r="AX56" s="149"/>
      <c r="AY56" s="282"/>
      <c r="AZ56" s="282"/>
      <c r="BA56" s="282"/>
      <c r="BB56" s="282"/>
      <c r="BC56" s="282"/>
      <c r="BD56" s="282"/>
      <c r="BE56" s="282"/>
      <c r="BF56" s="282"/>
      <c r="BG56" s="282"/>
      <c r="BH56" s="282"/>
      <c r="BI56" s="282"/>
      <c r="BJ56" s="282"/>
      <c r="BK56" s="282"/>
      <c r="BL56" s="282"/>
      <c r="BM56" s="282"/>
      <c r="BN56" s="282"/>
      <c r="BO56" s="282"/>
      <c r="BP56" s="282"/>
      <c r="BQ56" s="282"/>
      <c r="BR56" s="282"/>
      <c r="BS56" s="282"/>
      <c r="BT56" s="282"/>
      <c r="BU56" s="282"/>
      <c r="BV56" s="149"/>
    </row>
    <row r="57" spans="1:74" ht="9.75" customHeight="1">
      <c r="A57" s="149"/>
      <c r="B57" s="269"/>
      <c r="C57" s="266"/>
      <c r="D57" s="266"/>
      <c r="E57" s="266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70"/>
      <c r="Y57" s="149"/>
      <c r="Z57" s="265"/>
      <c r="AA57" s="266"/>
      <c r="AB57" s="266"/>
      <c r="AC57" s="266"/>
      <c r="AD57" s="266"/>
      <c r="AE57" s="266"/>
      <c r="AF57" s="266"/>
      <c r="AG57" s="266"/>
      <c r="AH57" s="266"/>
      <c r="AI57" s="266"/>
      <c r="AJ57" s="266"/>
      <c r="AK57" s="266"/>
      <c r="AL57" s="266"/>
      <c r="AM57" s="266"/>
      <c r="AN57" s="266"/>
      <c r="AO57" s="266"/>
      <c r="AP57" s="266"/>
      <c r="AQ57" s="266"/>
      <c r="AR57" s="266"/>
      <c r="AS57" s="266"/>
      <c r="AT57" s="266"/>
      <c r="AU57" s="266"/>
      <c r="AV57" s="238"/>
      <c r="AW57" s="239"/>
      <c r="AX57" s="149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7"/>
      <c r="BM57" s="227"/>
      <c r="BN57" s="227"/>
      <c r="BO57" s="227"/>
      <c r="BP57" s="227"/>
      <c r="BQ57" s="227"/>
      <c r="BR57" s="227"/>
      <c r="BS57" s="227"/>
      <c r="BT57" s="227"/>
      <c r="BU57" s="227"/>
      <c r="BV57" s="149"/>
    </row>
    <row r="58" spans="1:74" ht="9.75" customHeight="1">
      <c r="A58" s="149"/>
      <c r="B58" s="271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72"/>
      <c r="Y58" s="149"/>
      <c r="Z58" s="267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8"/>
      <c r="AT58" s="268"/>
      <c r="AU58" s="268"/>
      <c r="AV58" s="241"/>
      <c r="AW58" s="242"/>
      <c r="AX58" s="149"/>
      <c r="AY58" s="282"/>
      <c r="AZ58" s="282"/>
      <c r="BA58" s="282"/>
      <c r="BB58" s="282"/>
      <c r="BC58" s="282"/>
      <c r="BD58" s="282"/>
      <c r="BE58" s="282"/>
      <c r="BF58" s="282"/>
      <c r="BG58" s="282"/>
      <c r="BH58" s="282"/>
      <c r="BI58" s="282"/>
      <c r="BJ58" s="282"/>
      <c r="BK58" s="282"/>
      <c r="BL58" s="282"/>
      <c r="BM58" s="282"/>
      <c r="BN58" s="282"/>
      <c r="BO58" s="282"/>
      <c r="BP58" s="282"/>
      <c r="BQ58" s="282"/>
      <c r="BR58" s="282"/>
      <c r="BS58" s="282"/>
      <c r="BT58" s="282"/>
      <c r="BU58" s="282"/>
      <c r="BV58" s="149"/>
    </row>
    <row r="59" spans="1:74" ht="9.75" customHeight="1">
      <c r="A59" s="149"/>
      <c r="B59" s="269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70"/>
      <c r="Y59" s="149"/>
      <c r="Z59" s="259" t="s">
        <v>143</v>
      </c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60"/>
      <c r="AN59" s="260"/>
      <c r="AO59" s="260"/>
      <c r="AP59" s="260"/>
      <c r="AQ59" s="260"/>
      <c r="AR59" s="260"/>
      <c r="AS59" s="260"/>
      <c r="AT59" s="260"/>
      <c r="AU59" s="260"/>
      <c r="AV59" s="260"/>
      <c r="AW59" s="261"/>
      <c r="AX59" s="149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7"/>
      <c r="BM59" s="227"/>
      <c r="BN59" s="227"/>
      <c r="BO59" s="227"/>
      <c r="BP59" s="227"/>
      <c r="BQ59" s="227"/>
      <c r="BR59" s="227"/>
      <c r="BS59" s="227"/>
      <c r="BT59" s="227"/>
      <c r="BU59" s="227"/>
      <c r="BV59" s="149"/>
    </row>
    <row r="60" spans="1:74" ht="9.75" customHeight="1" thickBot="1">
      <c r="A60" s="149"/>
      <c r="B60" s="271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72"/>
      <c r="Y60" s="149"/>
      <c r="Z60" s="262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  <c r="AR60" s="263"/>
      <c r="AS60" s="263"/>
      <c r="AT60" s="263"/>
      <c r="AU60" s="263"/>
      <c r="AV60" s="263"/>
      <c r="AW60" s="264"/>
      <c r="AX60" s="149"/>
      <c r="AY60" s="282"/>
      <c r="AZ60" s="282"/>
      <c r="BA60" s="282"/>
      <c r="BB60" s="282"/>
      <c r="BC60" s="282"/>
      <c r="BD60" s="282"/>
      <c r="BE60" s="282"/>
      <c r="BF60" s="282"/>
      <c r="BG60" s="282"/>
      <c r="BH60" s="282"/>
      <c r="BI60" s="282"/>
      <c r="BJ60" s="282"/>
      <c r="BK60" s="282"/>
      <c r="BL60" s="282"/>
      <c r="BM60" s="282"/>
      <c r="BN60" s="282"/>
      <c r="BO60" s="282"/>
      <c r="BP60" s="282"/>
      <c r="BQ60" s="282"/>
      <c r="BR60" s="282"/>
      <c r="BS60" s="282"/>
      <c r="BT60" s="282"/>
      <c r="BU60" s="282"/>
      <c r="BV60" s="149"/>
    </row>
    <row r="61" spans="1:73" ht="9.75" customHeight="1">
      <c r="A61" s="149"/>
      <c r="B61" s="269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70"/>
      <c r="Y61" s="149"/>
      <c r="Z61" s="237" t="s">
        <v>144</v>
      </c>
      <c r="AA61" s="238"/>
      <c r="AB61" s="238"/>
      <c r="AC61" s="238"/>
      <c r="AD61" s="238"/>
      <c r="AE61" s="238"/>
      <c r="AF61" s="238"/>
      <c r="AG61" s="244"/>
      <c r="AH61" s="244"/>
      <c r="AI61" s="244"/>
      <c r="AJ61" s="244"/>
      <c r="AK61" s="278" t="s">
        <v>147</v>
      </c>
      <c r="AL61" s="278"/>
      <c r="AM61" s="278"/>
      <c r="AN61" s="278"/>
      <c r="AO61" s="278"/>
      <c r="AP61" s="253"/>
      <c r="AQ61" s="253"/>
      <c r="AR61" s="253"/>
      <c r="AS61" s="253"/>
      <c r="AT61" s="253"/>
      <c r="AU61" s="253"/>
      <c r="AV61" s="253"/>
      <c r="AW61" s="276"/>
      <c r="AX61" s="149"/>
      <c r="AY61" s="20" t="s">
        <v>151</v>
      </c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2"/>
    </row>
    <row r="62" spans="1:73" ht="9.75" customHeight="1">
      <c r="A62" s="149"/>
      <c r="B62" s="271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72"/>
      <c r="Y62" s="149"/>
      <c r="Z62" s="240"/>
      <c r="AA62" s="241"/>
      <c r="AB62" s="241"/>
      <c r="AC62" s="241"/>
      <c r="AD62" s="241"/>
      <c r="AE62" s="241"/>
      <c r="AF62" s="241"/>
      <c r="AG62" s="245"/>
      <c r="AH62" s="245"/>
      <c r="AI62" s="245"/>
      <c r="AJ62" s="245"/>
      <c r="AK62" s="279"/>
      <c r="AL62" s="279"/>
      <c r="AM62" s="279"/>
      <c r="AN62" s="279"/>
      <c r="AO62" s="279"/>
      <c r="AP62" s="254"/>
      <c r="AQ62" s="254"/>
      <c r="AR62" s="254"/>
      <c r="AS62" s="254"/>
      <c r="AT62" s="254"/>
      <c r="AU62" s="254"/>
      <c r="AV62" s="254"/>
      <c r="AW62" s="277"/>
      <c r="AX62" s="149"/>
      <c r="AY62" s="222"/>
      <c r="AZ62" s="223"/>
      <c r="BA62" s="223"/>
      <c r="BB62" s="223"/>
      <c r="BC62" s="223"/>
      <c r="BD62" s="223"/>
      <c r="BE62" s="223"/>
      <c r="BF62" s="223"/>
      <c r="BG62" s="223"/>
      <c r="BH62" s="223"/>
      <c r="BI62" s="223"/>
      <c r="BJ62" s="223"/>
      <c r="BK62" s="223"/>
      <c r="BL62" s="223"/>
      <c r="BM62" s="223"/>
      <c r="BN62" s="223"/>
      <c r="BO62" s="223"/>
      <c r="BP62" s="223"/>
      <c r="BQ62" s="223"/>
      <c r="BR62" s="223"/>
      <c r="BS62" s="223"/>
      <c r="BT62" s="223"/>
      <c r="BU62" s="224"/>
    </row>
    <row r="63" spans="1:74" ht="9.75" customHeight="1">
      <c r="A63" s="149"/>
      <c r="B63" s="269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70"/>
      <c r="Y63" s="149"/>
      <c r="Z63" s="237" t="s">
        <v>145</v>
      </c>
      <c r="AA63" s="238"/>
      <c r="AB63" s="238"/>
      <c r="AC63" s="238"/>
      <c r="AD63" s="238"/>
      <c r="AE63" s="238"/>
      <c r="AF63" s="238"/>
      <c r="AG63" s="244"/>
      <c r="AH63" s="244"/>
      <c r="AI63" s="244"/>
      <c r="AJ63" s="244"/>
      <c r="AK63" s="278" t="s">
        <v>147</v>
      </c>
      <c r="AL63" s="278"/>
      <c r="AM63" s="278"/>
      <c r="AN63" s="278"/>
      <c r="AO63" s="278"/>
      <c r="AP63" s="253"/>
      <c r="AQ63" s="253"/>
      <c r="AR63" s="253"/>
      <c r="AS63" s="253"/>
      <c r="AT63" s="253"/>
      <c r="AU63" s="253"/>
      <c r="AV63" s="253"/>
      <c r="AW63" s="276"/>
      <c r="AX63" s="149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7"/>
      <c r="BM63" s="227"/>
      <c r="BN63" s="227"/>
      <c r="BO63" s="227"/>
      <c r="BP63" s="227"/>
      <c r="BQ63" s="227"/>
      <c r="BR63" s="227"/>
      <c r="BS63" s="227"/>
      <c r="BT63" s="227"/>
      <c r="BU63" s="227"/>
      <c r="BV63" s="149"/>
    </row>
    <row r="64" spans="1:74" ht="9.75" customHeight="1">
      <c r="A64" s="149"/>
      <c r="B64" s="271"/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72"/>
      <c r="Y64" s="149"/>
      <c r="Z64" s="240"/>
      <c r="AA64" s="241"/>
      <c r="AB64" s="241"/>
      <c r="AC64" s="241"/>
      <c r="AD64" s="241"/>
      <c r="AE64" s="241"/>
      <c r="AF64" s="241"/>
      <c r="AG64" s="245"/>
      <c r="AH64" s="245"/>
      <c r="AI64" s="245"/>
      <c r="AJ64" s="245"/>
      <c r="AK64" s="279"/>
      <c r="AL64" s="279"/>
      <c r="AM64" s="279"/>
      <c r="AN64" s="279"/>
      <c r="AO64" s="279"/>
      <c r="AP64" s="254"/>
      <c r="AQ64" s="254"/>
      <c r="AR64" s="254"/>
      <c r="AS64" s="254"/>
      <c r="AT64" s="254"/>
      <c r="AU64" s="254"/>
      <c r="AV64" s="254"/>
      <c r="AW64" s="277"/>
      <c r="AX64" s="149"/>
      <c r="AY64" s="282"/>
      <c r="AZ64" s="282"/>
      <c r="BA64" s="282"/>
      <c r="BB64" s="282"/>
      <c r="BC64" s="282"/>
      <c r="BD64" s="282"/>
      <c r="BE64" s="282"/>
      <c r="BF64" s="282"/>
      <c r="BG64" s="282"/>
      <c r="BH64" s="282"/>
      <c r="BI64" s="282"/>
      <c r="BJ64" s="282"/>
      <c r="BK64" s="282"/>
      <c r="BL64" s="282"/>
      <c r="BM64" s="282"/>
      <c r="BN64" s="282"/>
      <c r="BO64" s="282"/>
      <c r="BP64" s="282"/>
      <c r="BQ64" s="282"/>
      <c r="BR64" s="282"/>
      <c r="BS64" s="282"/>
      <c r="BT64" s="282"/>
      <c r="BU64" s="282"/>
      <c r="BV64" s="149"/>
    </row>
    <row r="65" spans="1:74" ht="9.75" customHeight="1">
      <c r="A65" s="149"/>
      <c r="B65" s="269"/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  <c r="T65" s="266"/>
      <c r="U65" s="266"/>
      <c r="V65" s="266"/>
      <c r="W65" s="266"/>
      <c r="X65" s="270"/>
      <c r="Y65" s="149"/>
      <c r="Z65" s="237" t="s">
        <v>146</v>
      </c>
      <c r="AA65" s="238"/>
      <c r="AB65" s="238"/>
      <c r="AC65" s="238"/>
      <c r="AD65" s="238"/>
      <c r="AE65" s="238"/>
      <c r="AF65" s="238"/>
      <c r="AG65" s="244"/>
      <c r="AH65" s="244"/>
      <c r="AI65" s="244"/>
      <c r="AJ65" s="244"/>
      <c r="AK65" s="278" t="s">
        <v>147</v>
      </c>
      <c r="AL65" s="278"/>
      <c r="AM65" s="278"/>
      <c r="AN65" s="278"/>
      <c r="AO65" s="278"/>
      <c r="AP65" s="253"/>
      <c r="AQ65" s="253"/>
      <c r="AR65" s="253"/>
      <c r="AS65" s="253"/>
      <c r="AT65" s="253"/>
      <c r="AU65" s="253"/>
      <c r="AV65" s="253"/>
      <c r="AW65" s="276"/>
      <c r="AX65" s="149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7"/>
      <c r="BM65" s="227"/>
      <c r="BN65" s="227"/>
      <c r="BO65" s="227"/>
      <c r="BP65" s="227"/>
      <c r="BQ65" s="227"/>
      <c r="BR65" s="227"/>
      <c r="BS65" s="227"/>
      <c r="BT65" s="227"/>
      <c r="BU65" s="227"/>
      <c r="BV65" s="149"/>
    </row>
    <row r="66" spans="1:74" ht="9.75" customHeight="1" thickBot="1">
      <c r="A66" s="149"/>
      <c r="B66" s="273"/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5"/>
      <c r="Y66" s="149"/>
      <c r="Z66" s="240"/>
      <c r="AA66" s="241"/>
      <c r="AB66" s="241"/>
      <c r="AC66" s="241"/>
      <c r="AD66" s="241"/>
      <c r="AE66" s="241"/>
      <c r="AF66" s="241"/>
      <c r="AG66" s="245"/>
      <c r="AH66" s="245"/>
      <c r="AI66" s="245"/>
      <c r="AJ66" s="245"/>
      <c r="AK66" s="279"/>
      <c r="AL66" s="279"/>
      <c r="AM66" s="279"/>
      <c r="AN66" s="279"/>
      <c r="AO66" s="279"/>
      <c r="AP66" s="254"/>
      <c r="AQ66" s="254"/>
      <c r="AR66" s="254"/>
      <c r="AS66" s="254"/>
      <c r="AT66" s="254"/>
      <c r="AU66" s="254"/>
      <c r="AV66" s="254"/>
      <c r="AW66" s="277"/>
      <c r="AX66" s="149"/>
      <c r="AY66" s="282"/>
      <c r="AZ66" s="282"/>
      <c r="BA66" s="282"/>
      <c r="BB66" s="282"/>
      <c r="BC66" s="282"/>
      <c r="BD66" s="282"/>
      <c r="BE66" s="282"/>
      <c r="BF66" s="282"/>
      <c r="BG66" s="282"/>
      <c r="BH66" s="282"/>
      <c r="BI66" s="282"/>
      <c r="BJ66" s="282"/>
      <c r="BK66" s="282"/>
      <c r="BL66" s="282"/>
      <c r="BM66" s="282"/>
      <c r="BN66" s="282"/>
      <c r="BO66" s="282"/>
      <c r="BP66" s="282"/>
      <c r="BQ66" s="282"/>
      <c r="BR66" s="282"/>
      <c r="BS66" s="282"/>
      <c r="BT66" s="282"/>
      <c r="BU66" s="282"/>
      <c r="BV66" s="149"/>
    </row>
    <row r="67" spans="1:74" ht="9.75" customHeight="1" thickBot="1">
      <c r="A67" s="149"/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  <c r="BV67" s="149"/>
    </row>
    <row r="68" spans="2:74" ht="9.75" customHeight="1">
      <c r="B68" s="251" t="s">
        <v>153</v>
      </c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52"/>
      <c r="Y68" s="149"/>
      <c r="Z68" s="38" t="s">
        <v>154</v>
      </c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105"/>
      <c r="AX68" s="149"/>
      <c r="AY68" s="282"/>
      <c r="AZ68" s="282"/>
      <c r="BA68" s="282"/>
      <c r="BB68" s="282"/>
      <c r="BC68" s="282"/>
      <c r="BD68" s="282"/>
      <c r="BE68" s="282"/>
      <c r="BF68" s="282"/>
      <c r="BG68" s="282"/>
      <c r="BH68" s="282"/>
      <c r="BI68" s="282"/>
      <c r="BJ68" s="282"/>
      <c r="BK68" s="282"/>
      <c r="BL68" s="282"/>
      <c r="BM68" s="282"/>
      <c r="BN68" s="282"/>
      <c r="BO68" s="282"/>
      <c r="BP68" s="282"/>
      <c r="BQ68" s="282"/>
      <c r="BR68" s="282"/>
      <c r="BS68" s="282"/>
      <c r="BT68" s="282"/>
      <c r="BU68" s="282"/>
      <c r="BV68" s="149"/>
    </row>
    <row r="69" spans="2:74" ht="9.75" customHeight="1">
      <c r="B69" s="251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52"/>
      <c r="Y69" s="149"/>
      <c r="Z69" s="251"/>
      <c r="AA69" s="243"/>
      <c r="AB69" s="243"/>
      <c r="AC69" s="243"/>
      <c r="AD69" s="243"/>
      <c r="AE69" s="243"/>
      <c r="AF69" s="243"/>
      <c r="AG69" s="243"/>
      <c r="AH69" s="243"/>
      <c r="AI69" s="243"/>
      <c r="AJ69" s="243"/>
      <c r="AK69" s="243"/>
      <c r="AL69" s="243"/>
      <c r="AM69" s="243"/>
      <c r="AN69" s="243"/>
      <c r="AO69" s="243"/>
      <c r="AP69" s="243"/>
      <c r="AQ69" s="243"/>
      <c r="AR69" s="243"/>
      <c r="AS69" s="243"/>
      <c r="AT69" s="243"/>
      <c r="AU69" s="243"/>
      <c r="AV69" s="243"/>
      <c r="AW69" s="252"/>
      <c r="AX69" s="149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7"/>
      <c r="BM69" s="227"/>
      <c r="BN69" s="227"/>
      <c r="BO69" s="227"/>
      <c r="BP69" s="227"/>
      <c r="BQ69" s="227"/>
      <c r="BR69" s="227"/>
      <c r="BS69" s="227"/>
      <c r="BT69" s="227"/>
      <c r="BU69" s="227"/>
      <c r="BV69" s="149"/>
    </row>
    <row r="70" spans="2:74" ht="9.75" customHeight="1">
      <c r="B70" s="268"/>
      <c r="C70" s="268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149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285"/>
      <c r="AL70" s="285"/>
      <c r="AM70" s="285"/>
      <c r="AN70" s="285"/>
      <c r="AO70" s="285"/>
      <c r="AP70" s="285"/>
      <c r="AQ70" s="285"/>
      <c r="AR70" s="285"/>
      <c r="AS70" s="285"/>
      <c r="AT70" s="285"/>
      <c r="AU70" s="285"/>
      <c r="AV70" s="285"/>
      <c r="AW70" s="285"/>
      <c r="AX70" s="149"/>
      <c r="AY70" s="282"/>
      <c r="AZ70" s="282"/>
      <c r="BA70" s="282"/>
      <c r="BB70" s="282"/>
      <c r="BC70" s="282"/>
      <c r="BD70" s="282"/>
      <c r="BE70" s="282"/>
      <c r="BF70" s="282"/>
      <c r="BG70" s="282"/>
      <c r="BH70" s="282"/>
      <c r="BI70" s="282"/>
      <c r="BJ70" s="282"/>
      <c r="BK70" s="282"/>
      <c r="BL70" s="282"/>
      <c r="BM70" s="282"/>
      <c r="BN70" s="282"/>
      <c r="BO70" s="282"/>
      <c r="BP70" s="282"/>
      <c r="BQ70" s="282"/>
      <c r="BR70" s="282"/>
      <c r="BS70" s="282"/>
      <c r="BT70" s="282"/>
      <c r="BU70" s="282"/>
      <c r="BV70" s="149"/>
    </row>
    <row r="71" spans="2:74" ht="9.75" customHeight="1">
      <c r="B71" s="286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  <c r="X71" s="286"/>
      <c r="Y71" s="149"/>
      <c r="Z71" s="268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149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7"/>
      <c r="BM71" s="227"/>
      <c r="BN71" s="227"/>
      <c r="BO71" s="227"/>
      <c r="BP71" s="227"/>
      <c r="BQ71" s="227"/>
      <c r="BR71" s="227"/>
      <c r="BS71" s="227"/>
      <c r="BT71" s="227"/>
      <c r="BU71" s="227"/>
      <c r="BV71" s="149"/>
    </row>
    <row r="72" spans="2:74" ht="9.75" customHeight="1">
      <c r="B72" s="286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149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285"/>
      <c r="AL72" s="285"/>
      <c r="AM72" s="285"/>
      <c r="AN72" s="285"/>
      <c r="AO72" s="285"/>
      <c r="AP72" s="285"/>
      <c r="AQ72" s="285"/>
      <c r="AR72" s="285"/>
      <c r="AS72" s="285"/>
      <c r="AT72" s="285"/>
      <c r="AU72" s="285"/>
      <c r="AV72" s="285"/>
      <c r="AW72" s="285"/>
      <c r="AX72" s="149"/>
      <c r="AY72" s="282"/>
      <c r="AZ72" s="282"/>
      <c r="BA72" s="282"/>
      <c r="BB72" s="282"/>
      <c r="BC72" s="282"/>
      <c r="BD72" s="282"/>
      <c r="BE72" s="282"/>
      <c r="BF72" s="282"/>
      <c r="BG72" s="282"/>
      <c r="BH72" s="282"/>
      <c r="BI72" s="282"/>
      <c r="BJ72" s="282"/>
      <c r="BK72" s="282"/>
      <c r="BL72" s="282"/>
      <c r="BM72" s="282"/>
      <c r="BN72" s="282"/>
      <c r="BO72" s="282"/>
      <c r="BP72" s="282"/>
      <c r="BQ72" s="282"/>
      <c r="BR72" s="282"/>
      <c r="BS72" s="282"/>
      <c r="BT72" s="282"/>
      <c r="BU72" s="282"/>
      <c r="BV72" s="149"/>
    </row>
    <row r="73" spans="2:74" ht="9.75" customHeight="1">
      <c r="B73" s="286"/>
      <c r="C73" s="286"/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286"/>
      <c r="T73" s="286"/>
      <c r="U73" s="286"/>
      <c r="V73" s="286"/>
      <c r="W73" s="286"/>
      <c r="X73" s="286"/>
      <c r="Y73" s="149"/>
      <c r="Z73" s="268"/>
      <c r="AA73" s="268"/>
      <c r="AB73" s="268"/>
      <c r="AC73" s="268"/>
      <c r="AD73" s="268"/>
      <c r="AE73" s="268"/>
      <c r="AF73" s="268"/>
      <c r="AG73" s="268"/>
      <c r="AH73" s="268"/>
      <c r="AI73" s="268"/>
      <c r="AJ73" s="268"/>
      <c r="AK73" s="268"/>
      <c r="AL73" s="268"/>
      <c r="AM73" s="268"/>
      <c r="AN73" s="268"/>
      <c r="AO73" s="268"/>
      <c r="AP73" s="268"/>
      <c r="AQ73" s="268"/>
      <c r="AR73" s="268"/>
      <c r="AS73" s="268"/>
      <c r="AT73" s="268"/>
      <c r="AU73" s="268"/>
      <c r="AV73" s="268"/>
      <c r="AW73" s="268"/>
      <c r="AX73" s="149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7"/>
      <c r="BM73" s="227"/>
      <c r="BN73" s="227"/>
      <c r="BO73" s="227"/>
      <c r="BP73" s="227"/>
      <c r="BQ73" s="227"/>
      <c r="BR73" s="227"/>
      <c r="BS73" s="227"/>
      <c r="BT73" s="227"/>
      <c r="BU73" s="227"/>
      <c r="BV73" s="149"/>
    </row>
    <row r="74" spans="2:74" ht="9.75" customHeight="1">
      <c r="B74" s="286"/>
      <c r="C74" s="286"/>
      <c r="D74" s="286"/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  <c r="X74" s="286"/>
      <c r="Y74" s="149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285"/>
      <c r="AL74" s="285"/>
      <c r="AM74" s="285"/>
      <c r="AN74" s="285"/>
      <c r="AO74" s="285"/>
      <c r="AP74" s="285"/>
      <c r="AQ74" s="285"/>
      <c r="AR74" s="285"/>
      <c r="AS74" s="285"/>
      <c r="AT74" s="285"/>
      <c r="AU74" s="285"/>
      <c r="AV74" s="285"/>
      <c r="AW74" s="285"/>
      <c r="AX74" s="149"/>
      <c r="AY74" s="282"/>
      <c r="AZ74" s="282"/>
      <c r="BA74" s="282"/>
      <c r="BB74" s="282"/>
      <c r="BC74" s="282"/>
      <c r="BD74" s="282"/>
      <c r="BE74" s="282"/>
      <c r="BF74" s="282"/>
      <c r="BG74" s="282"/>
      <c r="BH74" s="282"/>
      <c r="BI74" s="282"/>
      <c r="BJ74" s="282"/>
      <c r="BK74" s="282"/>
      <c r="BL74" s="282"/>
      <c r="BM74" s="282"/>
      <c r="BN74" s="282"/>
      <c r="BO74" s="282"/>
      <c r="BP74" s="282"/>
      <c r="BQ74" s="282"/>
      <c r="BR74" s="282"/>
      <c r="BS74" s="282"/>
      <c r="BT74" s="282"/>
      <c r="BU74" s="282"/>
      <c r="BV74" s="149"/>
    </row>
    <row r="75" spans="1:74" ht="9.75" customHeight="1">
      <c r="A75" s="149"/>
      <c r="B75" s="286"/>
      <c r="C75" s="286"/>
      <c r="D75" s="286"/>
      <c r="E75" s="286"/>
      <c r="F75" s="286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149"/>
      <c r="Z75" s="268"/>
      <c r="AA75" s="268"/>
      <c r="AB75" s="268"/>
      <c r="AC75" s="268"/>
      <c r="AD75" s="268"/>
      <c r="AE75" s="268"/>
      <c r="AF75" s="268"/>
      <c r="AG75" s="268"/>
      <c r="AH75" s="268"/>
      <c r="AI75" s="268"/>
      <c r="AJ75" s="268"/>
      <c r="AK75" s="268"/>
      <c r="AL75" s="268"/>
      <c r="AM75" s="268"/>
      <c r="AN75" s="268"/>
      <c r="AO75" s="268"/>
      <c r="AP75" s="268"/>
      <c r="AQ75" s="268"/>
      <c r="AR75" s="268"/>
      <c r="AS75" s="268"/>
      <c r="AT75" s="268"/>
      <c r="AU75" s="268"/>
      <c r="AV75" s="268"/>
      <c r="AW75" s="268"/>
      <c r="AX75" s="149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7"/>
      <c r="BM75" s="227"/>
      <c r="BN75" s="227"/>
      <c r="BO75" s="227"/>
      <c r="BP75" s="227"/>
      <c r="BQ75" s="227"/>
      <c r="BR75" s="227"/>
      <c r="BS75" s="227"/>
      <c r="BT75" s="227"/>
      <c r="BU75" s="227"/>
      <c r="BV75" s="149"/>
    </row>
    <row r="76" spans="1:74" ht="9.75" customHeight="1" thickBot="1">
      <c r="A76" s="149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286"/>
      <c r="S76" s="286"/>
      <c r="T76" s="286"/>
      <c r="U76" s="286"/>
      <c r="V76" s="286"/>
      <c r="W76" s="286"/>
      <c r="X76" s="286"/>
      <c r="Y76" s="149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285"/>
      <c r="AL76" s="285"/>
      <c r="AM76" s="285"/>
      <c r="AN76" s="285"/>
      <c r="AO76" s="285"/>
      <c r="AP76" s="285"/>
      <c r="AQ76" s="285"/>
      <c r="AR76" s="285"/>
      <c r="AS76" s="285"/>
      <c r="AT76" s="285"/>
      <c r="AU76" s="285"/>
      <c r="AV76" s="285"/>
      <c r="AW76" s="285"/>
      <c r="AX76" s="149"/>
      <c r="AY76" s="282"/>
      <c r="AZ76" s="282"/>
      <c r="BA76" s="282"/>
      <c r="BB76" s="282"/>
      <c r="BC76" s="282"/>
      <c r="BD76" s="282"/>
      <c r="BE76" s="282"/>
      <c r="BF76" s="282"/>
      <c r="BG76" s="282"/>
      <c r="BH76" s="282"/>
      <c r="BI76" s="282"/>
      <c r="BJ76" s="282"/>
      <c r="BK76" s="282"/>
      <c r="BL76" s="282"/>
      <c r="BM76" s="282"/>
      <c r="BN76" s="282"/>
      <c r="BO76" s="282"/>
      <c r="BP76" s="282"/>
      <c r="BQ76" s="282"/>
      <c r="BR76" s="282"/>
      <c r="BS76" s="282"/>
      <c r="BT76" s="282"/>
      <c r="BU76" s="282"/>
      <c r="BV76" s="149"/>
    </row>
    <row r="77" spans="1:73" ht="9.75" customHeight="1">
      <c r="A77" s="149"/>
      <c r="B77" s="286"/>
      <c r="C77" s="286"/>
      <c r="D77" s="286"/>
      <c r="E77" s="286"/>
      <c r="F77" s="286"/>
      <c r="G77" s="286"/>
      <c r="H77" s="286"/>
      <c r="I77" s="286"/>
      <c r="J77" s="286"/>
      <c r="K77" s="286"/>
      <c r="L77" s="286"/>
      <c r="M77" s="286"/>
      <c r="N77" s="286"/>
      <c r="O77" s="286"/>
      <c r="P77" s="286"/>
      <c r="Q77" s="286"/>
      <c r="R77" s="286"/>
      <c r="S77" s="286"/>
      <c r="T77" s="286"/>
      <c r="U77" s="286"/>
      <c r="V77" s="286"/>
      <c r="W77" s="286"/>
      <c r="X77" s="286"/>
      <c r="Y77" s="149"/>
      <c r="Z77" s="268"/>
      <c r="AA77" s="268"/>
      <c r="AB77" s="268"/>
      <c r="AC77" s="268"/>
      <c r="AD77" s="268"/>
      <c r="AE77" s="268"/>
      <c r="AF77" s="268"/>
      <c r="AG77" s="268"/>
      <c r="AH77" s="268"/>
      <c r="AI77" s="268"/>
      <c r="AJ77" s="268"/>
      <c r="AK77" s="268"/>
      <c r="AL77" s="268"/>
      <c r="AM77" s="268"/>
      <c r="AN77" s="268"/>
      <c r="AO77" s="268"/>
      <c r="AP77" s="268"/>
      <c r="AQ77" s="268"/>
      <c r="AR77" s="268"/>
      <c r="AS77" s="268"/>
      <c r="AT77" s="268"/>
      <c r="AU77" s="268"/>
      <c r="AV77" s="268"/>
      <c r="AW77" s="268"/>
      <c r="AX77" s="149"/>
      <c r="AY77" s="20" t="s">
        <v>152</v>
      </c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2"/>
    </row>
    <row r="78" spans="1:73" ht="9.75" customHeight="1">
      <c r="A78" s="149"/>
      <c r="B78" s="286"/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  <c r="Y78" s="149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285"/>
      <c r="AL78" s="285"/>
      <c r="AM78" s="285"/>
      <c r="AN78" s="285"/>
      <c r="AO78" s="285"/>
      <c r="AP78" s="285"/>
      <c r="AQ78" s="285"/>
      <c r="AR78" s="285"/>
      <c r="AS78" s="285"/>
      <c r="AT78" s="285"/>
      <c r="AU78" s="285"/>
      <c r="AV78" s="285"/>
      <c r="AW78" s="285"/>
      <c r="AX78" s="149"/>
      <c r="AY78" s="222"/>
      <c r="AZ78" s="223"/>
      <c r="BA78" s="223"/>
      <c r="BB78" s="223"/>
      <c r="BC78" s="223"/>
      <c r="BD78" s="223"/>
      <c r="BE78" s="223"/>
      <c r="BF78" s="223"/>
      <c r="BG78" s="223"/>
      <c r="BH78" s="223"/>
      <c r="BI78" s="223"/>
      <c r="BJ78" s="223"/>
      <c r="BK78" s="223"/>
      <c r="BL78" s="223"/>
      <c r="BM78" s="223"/>
      <c r="BN78" s="223"/>
      <c r="BO78" s="223"/>
      <c r="BP78" s="223"/>
      <c r="BQ78" s="223"/>
      <c r="BR78" s="223"/>
      <c r="BS78" s="223"/>
      <c r="BT78" s="223"/>
      <c r="BU78" s="224"/>
    </row>
    <row r="79" spans="1:74" ht="9.75" customHeight="1">
      <c r="A79" s="149"/>
      <c r="B79" s="286"/>
      <c r="C79" s="286"/>
      <c r="D79" s="286"/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286"/>
      <c r="P79" s="286"/>
      <c r="Q79" s="286"/>
      <c r="R79" s="286"/>
      <c r="S79" s="286"/>
      <c r="T79" s="286"/>
      <c r="U79" s="286"/>
      <c r="V79" s="286"/>
      <c r="W79" s="286"/>
      <c r="X79" s="286"/>
      <c r="Y79" s="149"/>
      <c r="Z79" s="268"/>
      <c r="AA79" s="268"/>
      <c r="AB79" s="268"/>
      <c r="AC79" s="268"/>
      <c r="AD79" s="268"/>
      <c r="AE79" s="268"/>
      <c r="AF79" s="268"/>
      <c r="AG79" s="268"/>
      <c r="AH79" s="268"/>
      <c r="AI79" s="268"/>
      <c r="AJ79" s="268"/>
      <c r="AK79" s="268"/>
      <c r="AL79" s="268"/>
      <c r="AM79" s="268"/>
      <c r="AN79" s="268"/>
      <c r="AO79" s="268"/>
      <c r="AP79" s="268"/>
      <c r="AQ79" s="268"/>
      <c r="AR79" s="268"/>
      <c r="AS79" s="268"/>
      <c r="AT79" s="268"/>
      <c r="AU79" s="268"/>
      <c r="AV79" s="268"/>
      <c r="AW79" s="268"/>
      <c r="AX79" s="149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7"/>
      <c r="BM79" s="227"/>
      <c r="BN79" s="227"/>
      <c r="BO79" s="227"/>
      <c r="BP79" s="227"/>
      <c r="BQ79" s="227"/>
      <c r="BR79" s="227"/>
      <c r="BS79" s="227"/>
      <c r="BT79" s="227"/>
      <c r="BU79" s="227"/>
      <c r="BV79" s="149"/>
    </row>
    <row r="80" spans="1:74" ht="9.75" customHeight="1">
      <c r="A80" s="149"/>
      <c r="B80" s="268"/>
      <c r="C80" s="268"/>
      <c r="D80" s="268"/>
      <c r="E80" s="268"/>
      <c r="F80" s="268"/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149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285"/>
      <c r="AL80" s="285"/>
      <c r="AM80" s="285"/>
      <c r="AN80" s="285"/>
      <c r="AO80" s="285"/>
      <c r="AP80" s="285"/>
      <c r="AQ80" s="285"/>
      <c r="AR80" s="285"/>
      <c r="AS80" s="285"/>
      <c r="AT80" s="285"/>
      <c r="AU80" s="285"/>
      <c r="AV80" s="285"/>
      <c r="AW80" s="285"/>
      <c r="AX80" s="149"/>
      <c r="AY80" s="282"/>
      <c r="AZ80" s="282"/>
      <c r="BA80" s="282"/>
      <c r="BB80" s="282"/>
      <c r="BC80" s="282"/>
      <c r="BD80" s="282"/>
      <c r="BE80" s="282"/>
      <c r="BF80" s="282"/>
      <c r="BG80" s="282"/>
      <c r="BH80" s="282"/>
      <c r="BI80" s="282"/>
      <c r="BJ80" s="282"/>
      <c r="BK80" s="282"/>
      <c r="BL80" s="282"/>
      <c r="BM80" s="282"/>
      <c r="BN80" s="282"/>
      <c r="BO80" s="282"/>
      <c r="BP80" s="282"/>
      <c r="BQ80" s="282"/>
      <c r="BR80" s="282"/>
      <c r="BS80" s="282"/>
      <c r="BT80" s="282"/>
      <c r="BU80" s="282"/>
      <c r="BV80" s="149"/>
    </row>
    <row r="81" spans="1:74" ht="9.75" customHeight="1">
      <c r="A81" s="149"/>
      <c r="B81" s="286"/>
      <c r="C81" s="286"/>
      <c r="D81" s="286"/>
      <c r="E81" s="286"/>
      <c r="F81" s="286"/>
      <c r="G81" s="286"/>
      <c r="H81" s="286"/>
      <c r="I81" s="286"/>
      <c r="J81" s="286"/>
      <c r="K81" s="286"/>
      <c r="L81" s="286"/>
      <c r="M81" s="286"/>
      <c r="N81" s="286"/>
      <c r="O81" s="286"/>
      <c r="P81" s="286"/>
      <c r="Q81" s="286"/>
      <c r="R81" s="286"/>
      <c r="S81" s="286"/>
      <c r="T81" s="286"/>
      <c r="U81" s="286"/>
      <c r="V81" s="286"/>
      <c r="W81" s="286"/>
      <c r="X81" s="286"/>
      <c r="Y81" s="149"/>
      <c r="Z81" s="268"/>
      <c r="AA81" s="268"/>
      <c r="AB81" s="268"/>
      <c r="AC81" s="268"/>
      <c r="AD81" s="268"/>
      <c r="AE81" s="268"/>
      <c r="AF81" s="268"/>
      <c r="AG81" s="268"/>
      <c r="AH81" s="268"/>
      <c r="AI81" s="268"/>
      <c r="AJ81" s="268"/>
      <c r="AK81" s="268"/>
      <c r="AL81" s="268"/>
      <c r="AM81" s="268"/>
      <c r="AN81" s="268"/>
      <c r="AO81" s="268"/>
      <c r="AP81" s="268"/>
      <c r="AQ81" s="268"/>
      <c r="AR81" s="268"/>
      <c r="AS81" s="268"/>
      <c r="AT81" s="268"/>
      <c r="AU81" s="268"/>
      <c r="AV81" s="268"/>
      <c r="AW81" s="268"/>
      <c r="AX81" s="149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7"/>
      <c r="BM81" s="227"/>
      <c r="BN81" s="227"/>
      <c r="BO81" s="227"/>
      <c r="BP81" s="227"/>
      <c r="BQ81" s="227"/>
      <c r="BR81" s="227"/>
      <c r="BS81" s="227"/>
      <c r="BT81" s="227"/>
      <c r="BU81" s="227"/>
      <c r="BV81" s="149"/>
    </row>
    <row r="82" spans="1:74" ht="9.75" customHeight="1">
      <c r="A82" s="149"/>
      <c r="B82" s="286"/>
      <c r="C82" s="286"/>
      <c r="D82" s="286"/>
      <c r="E82" s="286"/>
      <c r="F82" s="286"/>
      <c r="G82" s="286"/>
      <c r="H82" s="286"/>
      <c r="I82" s="286"/>
      <c r="J82" s="286"/>
      <c r="K82" s="286"/>
      <c r="L82" s="286"/>
      <c r="M82" s="286"/>
      <c r="N82" s="286"/>
      <c r="O82" s="286"/>
      <c r="P82" s="286"/>
      <c r="Q82" s="286"/>
      <c r="R82" s="286"/>
      <c r="S82" s="286"/>
      <c r="T82" s="286"/>
      <c r="U82" s="286"/>
      <c r="V82" s="286"/>
      <c r="W82" s="286"/>
      <c r="X82" s="286"/>
      <c r="Y82" s="149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285"/>
      <c r="AL82" s="285"/>
      <c r="AM82" s="285"/>
      <c r="AN82" s="285"/>
      <c r="AO82" s="285"/>
      <c r="AP82" s="285"/>
      <c r="AQ82" s="285"/>
      <c r="AR82" s="285"/>
      <c r="AS82" s="285"/>
      <c r="AT82" s="285"/>
      <c r="AU82" s="285"/>
      <c r="AV82" s="285"/>
      <c r="AW82" s="285"/>
      <c r="AX82" s="149"/>
      <c r="AY82" s="282"/>
      <c r="AZ82" s="282"/>
      <c r="BA82" s="282"/>
      <c r="BB82" s="282"/>
      <c r="BC82" s="282"/>
      <c r="BD82" s="282"/>
      <c r="BE82" s="282"/>
      <c r="BF82" s="282"/>
      <c r="BG82" s="282"/>
      <c r="BH82" s="282"/>
      <c r="BI82" s="282"/>
      <c r="BJ82" s="282"/>
      <c r="BK82" s="282"/>
      <c r="BL82" s="282"/>
      <c r="BM82" s="282"/>
      <c r="BN82" s="282"/>
      <c r="BO82" s="282"/>
      <c r="BP82" s="282"/>
      <c r="BQ82" s="282"/>
      <c r="BR82" s="282"/>
      <c r="BS82" s="282"/>
      <c r="BT82" s="282"/>
      <c r="BU82" s="282"/>
      <c r="BV82" s="149"/>
    </row>
    <row r="83" spans="1:74" ht="9.75" customHeight="1">
      <c r="A83" s="149"/>
      <c r="B83" s="286"/>
      <c r="C83" s="286"/>
      <c r="D83" s="286"/>
      <c r="E83" s="286"/>
      <c r="F83" s="286"/>
      <c r="G83" s="286"/>
      <c r="H83" s="286"/>
      <c r="I83" s="286"/>
      <c r="J83" s="286"/>
      <c r="K83" s="286"/>
      <c r="L83" s="286"/>
      <c r="M83" s="286"/>
      <c r="N83" s="286"/>
      <c r="O83" s="286"/>
      <c r="P83" s="286"/>
      <c r="Q83" s="286"/>
      <c r="R83" s="286"/>
      <c r="S83" s="286"/>
      <c r="T83" s="286"/>
      <c r="U83" s="286"/>
      <c r="V83" s="286"/>
      <c r="W83" s="286"/>
      <c r="X83" s="286"/>
      <c r="Y83" s="149"/>
      <c r="Z83" s="268"/>
      <c r="AA83" s="268"/>
      <c r="AB83" s="268"/>
      <c r="AC83" s="268"/>
      <c r="AD83" s="268"/>
      <c r="AE83" s="268"/>
      <c r="AF83" s="268"/>
      <c r="AG83" s="268"/>
      <c r="AH83" s="268"/>
      <c r="AI83" s="268"/>
      <c r="AJ83" s="268"/>
      <c r="AK83" s="268"/>
      <c r="AL83" s="268"/>
      <c r="AM83" s="268"/>
      <c r="AN83" s="268"/>
      <c r="AO83" s="268"/>
      <c r="AP83" s="268"/>
      <c r="AQ83" s="268"/>
      <c r="AR83" s="268"/>
      <c r="AS83" s="268"/>
      <c r="AT83" s="268"/>
      <c r="AU83" s="268"/>
      <c r="AV83" s="268"/>
      <c r="AW83" s="268"/>
      <c r="AX83" s="149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7"/>
      <c r="BM83" s="227"/>
      <c r="BN83" s="227"/>
      <c r="BO83" s="227"/>
      <c r="BP83" s="227"/>
      <c r="BQ83" s="227"/>
      <c r="BR83" s="227"/>
      <c r="BS83" s="227"/>
      <c r="BT83" s="227"/>
      <c r="BU83" s="227"/>
      <c r="BV83" s="149"/>
    </row>
    <row r="84" spans="1:74" ht="9.75" customHeight="1">
      <c r="A84" s="149"/>
      <c r="B84" s="286"/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6"/>
      <c r="W84" s="286"/>
      <c r="X84" s="286"/>
      <c r="Y84" s="149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285"/>
      <c r="AL84" s="285"/>
      <c r="AM84" s="285"/>
      <c r="AN84" s="285"/>
      <c r="AO84" s="285"/>
      <c r="AP84" s="285"/>
      <c r="AQ84" s="285"/>
      <c r="AR84" s="285"/>
      <c r="AS84" s="285"/>
      <c r="AT84" s="285"/>
      <c r="AU84" s="285"/>
      <c r="AV84" s="285"/>
      <c r="AW84" s="285"/>
      <c r="AX84" s="149"/>
      <c r="AY84" s="282"/>
      <c r="AZ84" s="282"/>
      <c r="BA84" s="282"/>
      <c r="BB84" s="282"/>
      <c r="BC84" s="282"/>
      <c r="BD84" s="282"/>
      <c r="BE84" s="282"/>
      <c r="BF84" s="282"/>
      <c r="BG84" s="282"/>
      <c r="BH84" s="282"/>
      <c r="BI84" s="282"/>
      <c r="BJ84" s="282"/>
      <c r="BK84" s="282"/>
      <c r="BL84" s="282"/>
      <c r="BM84" s="282"/>
      <c r="BN84" s="282"/>
      <c r="BO84" s="282"/>
      <c r="BP84" s="282"/>
      <c r="BQ84" s="282"/>
      <c r="BR84" s="282"/>
      <c r="BS84" s="282"/>
      <c r="BT84" s="282"/>
      <c r="BU84" s="282"/>
      <c r="BV84" s="149"/>
    </row>
    <row r="85" spans="1:74" ht="9.75" customHeight="1">
      <c r="A85" s="149"/>
      <c r="B85" s="286"/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  <c r="U85" s="286"/>
      <c r="V85" s="286"/>
      <c r="W85" s="286"/>
      <c r="X85" s="286"/>
      <c r="Y85" s="149"/>
      <c r="Z85" s="268"/>
      <c r="AA85" s="268"/>
      <c r="AB85" s="268"/>
      <c r="AC85" s="268"/>
      <c r="AD85" s="268"/>
      <c r="AE85" s="268"/>
      <c r="AF85" s="268"/>
      <c r="AG85" s="268"/>
      <c r="AH85" s="268"/>
      <c r="AI85" s="268"/>
      <c r="AJ85" s="268"/>
      <c r="AK85" s="268"/>
      <c r="AL85" s="268"/>
      <c r="AM85" s="268"/>
      <c r="AN85" s="268"/>
      <c r="AO85" s="268"/>
      <c r="AP85" s="268"/>
      <c r="AQ85" s="268"/>
      <c r="AR85" s="268"/>
      <c r="AS85" s="268"/>
      <c r="AT85" s="268"/>
      <c r="AU85" s="268"/>
      <c r="AV85" s="268"/>
      <c r="AW85" s="268"/>
      <c r="AX85" s="149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7"/>
      <c r="BM85" s="227"/>
      <c r="BN85" s="227"/>
      <c r="BO85" s="227"/>
      <c r="BP85" s="227"/>
      <c r="BQ85" s="227"/>
      <c r="BR85" s="227"/>
      <c r="BS85" s="227"/>
      <c r="BT85" s="227"/>
      <c r="BU85" s="227"/>
      <c r="BV85" s="149"/>
    </row>
    <row r="86" spans="1:74" ht="9.75" customHeight="1">
      <c r="A86" s="149"/>
      <c r="B86" s="286"/>
      <c r="C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149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  <c r="AK86" s="285"/>
      <c r="AL86" s="285"/>
      <c r="AM86" s="285"/>
      <c r="AN86" s="285"/>
      <c r="AO86" s="285"/>
      <c r="AP86" s="285"/>
      <c r="AQ86" s="285"/>
      <c r="AR86" s="285"/>
      <c r="AS86" s="285"/>
      <c r="AT86" s="285"/>
      <c r="AU86" s="285"/>
      <c r="AV86" s="285"/>
      <c r="AW86" s="285"/>
      <c r="AX86" s="149"/>
      <c r="AY86" s="282"/>
      <c r="AZ86" s="282"/>
      <c r="BA86" s="282"/>
      <c r="BB86" s="282"/>
      <c r="BC86" s="282"/>
      <c r="BD86" s="282"/>
      <c r="BE86" s="282"/>
      <c r="BF86" s="282"/>
      <c r="BG86" s="282"/>
      <c r="BH86" s="282"/>
      <c r="BI86" s="282"/>
      <c r="BJ86" s="282"/>
      <c r="BK86" s="282"/>
      <c r="BL86" s="282"/>
      <c r="BM86" s="282"/>
      <c r="BN86" s="282"/>
      <c r="BO86" s="282"/>
      <c r="BP86" s="282"/>
      <c r="BQ86" s="282"/>
      <c r="BR86" s="282"/>
      <c r="BS86" s="282"/>
      <c r="BT86" s="282"/>
      <c r="BU86" s="282"/>
      <c r="BV86" s="149"/>
    </row>
    <row r="87" spans="1:74" ht="9.75" customHeight="1">
      <c r="A87" s="149"/>
      <c r="B87" s="286"/>
      <c r="C87" s="286"/>
      <c r="D87" s="286"/>
      <c r="E87" s="286"/>
      <c r="F87" s="286"/>
      <c r="G87" s="286"/>
      <c r="H87" s="286"/>
      <c r="I87" s="286"/>
      <c r="J87" s="286"/>
      <c r="K87" s="286"/>
      <c r="L87" s="286"/>
      <c r="M87" s="286"/>
      <c r="N87" s="286"/>
      <c r="O87" s="286"/>
      <c r="P87" s="286"/>
      <c r="Q87" s="286"/>
      <c r="R87" s="286"/>
      <c r="S87" s="286"/>
      <c r="T87" s="286"/>
      <c r="U87" s="286"/>
      <c r="V87" s="286"/>
      <c r="W87" s="286"/>
      <c r="X87" s="286"/>
      <c r="Y87" s="149"/>
      <c r="Z87" s="268"/>
      <c r="AA87" s="268"/>
      <c r="AB87" s="268"/>
      <c r="AC87" s="268"/>
      <c r="AD87" s="268"/>
      <c r="AE87" s="268"/>
      <c r="AF87" s="268"/>
      <c r="AG87" s="268"/>
      <c r="AH87" s="268"/>
      <c r="AI87" s="268"/>
      <c r="AJ87" s="268"/>
      <c r="AK87" s="268"/>
      <c r="AL87" s="268"/>
      <c r="AM87" s="268"/>
      <c r="AN87" s="268"/>
      <c r="AO87" s="268"/>
      <c r="AP87" s="268"/>
      <c r="AQ87" s="268"/>
      <c r="AR87" s="268"/>
      <c r="AS87" s="268"/>
      <c r="AT87" s="268"/>
      <c r="AU87" s="268"/>
      <c r="AV87" s="268"/>
      <c r="AW87" s="268"/>
      <c r="AX87" s="149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7"/>
      <c r="BM87" s="227"/>
      <c r="BN87" s="227"/>
      <c r="BO87" s="227"/>
      <c r="BP87" s="227"/>
      <c r="BQ87" s="227"/>
      <c r="BR87" s="227"/>
      <c r="BS87" s="227"/>
      <c r="BT87" s="227"/>
      <c r="BU87" s="227"/>
      <c r="BV87" s="149"/>
    </row>
    <row r="88" spans="1:74" ht="9.75" customHeight="1">
      <c r="A88" s="149"/>
      <c r="B88" s="286"/>
      <c r="C88" s="286"/>
      <c r="D88" s="286"/>
      <c r="E88" s="286"/>
      <c r="F88" s="286"/>
      <c r="G88" s="286"/>
      <c r="H88" s="286"/>
      <c r="I88" s="286"/>
      <c r="J88" s="286"/>
      <c r="K88" s="286"/>
      <c r="L88" s="286"/>
      <c r="M88" s="286"/>
      <c r="N88" s="286"/>
      <c r="O88" s="286"/>
      <c r="P88" s="286"/>
      <c r="Q88" s="286"/>
      <c r="R88" s="286"/>
      <c r="S88" s="286"/>
      <c r="T88" s="286"/>
      <c r="U88" s="286"/>
      <c r="V88" s="286"/>
      <c r="W88" s="286"/>
      <c r="X88" s="286"/>
      <c r="Y88" s="149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285"/>
      <c r="AL88" s="285"/>
      <c r="AM88" s="285"/>
      <c r="AN88" s="285"/>
      <c r="AO88" s="285"/>
      <c r="AP88" s="285"/>
      <c r="AQ88" s="285"/>
      <c r="AR88" s="285"/>
      <c r="AS88" s="285"/>
      <c r="AT88" s="285"/>
      <c r="AU88" s="285"/>
      <c r="AV88" s="285"/>
      <c r="AW88" s="285"/>
      <c r="AX88" s="149"/>
      <c r="AY88" s="282"/>
      <c r="AZ88" s="282"/>
      <c r="BA88" s="282"/>
      <c r="BB88" s="282"/>
      <c r="BC88" s="282"/>
      <c r="BD88" s="282"/>
      <c r="BE88" s="282"/>
      <c r="BF88" s="282"/>
      <c r="BG88" s="282"/>
      <c r="BH88" s="282"/>
      <c r="BI88" s="282"/>
      <c r="BJ88" s="282"/>
      <c r="BK88" s="282"/>
      <c r="BL88" s="282"/>
      <c r="BM88" s="282"/>
      <c r="BN88" s="282"/>
      <c r="BO88" s="282"/>
      <c r="BP88" s="282"/>
      <c r="BQ88" s="282"/>
      <c r="BR88" s="282"/>
      <c r="BS88" s="282"/>
      <c r="BT88" s="282"/>
      <c r="BU88" s="282"/>
      <c r="BV88" s="149"/>
    </row>
    <row r="89" spans="1:74" ht="9.75" customHeight="1">
      <c r="A89" s="149"/>
      <c r="B89" s="286"/>
      <c r="C89" s="286"/>
      <c r="D89" s="286"/>
      <c r="E89" s="286"/>
      <c r="F89" s="286"/>
      <c r="G89" s="286"/>
      <c r="H89" s="286"/>
      <c r="I89" s="286"/>
      <c r="J89" s="286"/>
      <c r="K89" s="286"/>
      <c r="L89" s="286"/>
      <c r="M89" s="286"/>
      <c r="N89" s="286"/>
      <c r="O89" s="286"/>
      <c r="P89" s="286"/>
      <c r="Q89" s="286"/>
      <c r="R89" s="286"/>
      <c r="S89" s="286"/>
      <c r="T89" s="286"/>
      <c r="U89" s="286"/>
      <c r="V89" s="286"/>
      <c r="W89" s="286"/>
      <c r="X89" s="286"/>
      <c r="Y89" s="149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149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7"/>
      <c r="BM89" s="227"/>
      <c r="BN89" s="227"/>
      <c r="BO89" s="227"/>
      <c r="BP89" s="227"/>
      <c r="BQ89" s="227"/>
      <c r="BR89" s="227"/>
      <c r="BS89" s="227"/>
      <c r="BT89" s="227"/>
      <c r="BU89" s="227"/>
      <c r="BV89" s="149"/>
    </row>
    <row r="90" spans="1:74" ht="9.75" customHeight="1">
      <c r="A90" s="149"/>
      <c r="B90" s="231"/>
      <c r="C90" s="231"/>
      <c r="D90" s="231"/>
      <c r="E90" s="149"/>
      <c r="F90" s="149"/>
      <c r="G90" s="149"/>
      <c r="H90" s="149"/>
      <c r="I90" s="149"/>
      <c r="J90" s="149"/>
      <c r="K90" s="149"/>
      <c r="L90" s="149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282"/>
      <c r="AZ90" s="282"/>
      <c r="BA90" s="282"/>
      <c r="BB90" s="282"/>
      <c r="BC90" s="282"/>
      <c r="BD90" s="282"/>
      <c r="BE90" s="282"/>
      <c r="BF90" s="282"/>
      <c r="BG90" s="282"/>
      <c r="BH90" s="282"/>
      <c r="BI90" s="282"/>
      <c r="BJ90" s="282"/>
      <c r="BK90" s="282"/>
      <c r="BL90" s="282"/>
      <c r="BM90" s="282"/>
      <c r="BN90" s="282"/>
      <c r="BO90" s="282"/>
      <c r="BP90" s="282"/>
      <c r="BQ90" s="282"/>
      <c r="BR90" s="282"/>
      <c r="BS90" s="282"/>
      <c r="BT90" s="282"/>
      <c r="BU90" s="282"/>
      <c r="BV90" s="149"/>
    </row>
    <row r="91" spans="2:74" ht="9.75" customHeight="1">
      <c r="B91" s="251" t="s">
        <v>155</v>
      </c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  <c r="AJ91" s="243"/>
      <c r="AK91" s="243"/>
      <c r="AL91" s="243"/>
      <c r="AM91" s="243"/>
      <c r="AN91" s="243"/>
      <c r="AO91" s="243"/>
      <c r="AP91" s="243"/>
      <c r="AQ91" s="243"/>
      <c r="AR91" s="243"/>
      <c r="AS91" s="243"/>
      <c r="AT91" s="243"/>
      <c r="AU91" s="243"/>
      <c r="AV91" s="243"/>
      <c r="AW91" s="243"/>
      <c r="AX91" s="149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7"/>
      <c r="BM91" s="227"/>
      <c r="BN91" s="227"/>
      <c r="BO91" s="227"/>
      <c r="BP91" s="227"/>
      <c r="BQ91" s="227"/>
      <c r="BR91" s="227"/>
      <c r="BS91" s="227"/>
      <c r="BT91" s="227"/>
      <c r="BU91" s="227"/>
      <c r="BV91" s="149"/>
    </row>
    <row r="92" spans="2:74" ht="9.75" customHeight="1" thickBot="1">
      <c r="B92" s="251"/>
      <c r="C92" s="243"/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  <c r="AJ92" s="243"/>
      <c r="AK92" s="243"/>
      <c r="AL92" s="243"/>
      <c r="AM92" s="243"/>
      <c r="AN92" s="243"/>
      <c r="AO92" s="243"/>
      <c r="AP92" s="243"/>
      <c r="AQ92" s="243"/>
      <c r="AR92" s="243"/>
      <c r="AS92" s="243"/>
      <c r="AT92" s="243"/>
      <c r="AU92" s="243"/>
      <c r="AV92" s="243"/>
      <c r="AW92" s="243"/>
      <c r="AX92" s="149"/>
      <c r="AY92" s="282"/>
      <c r="AZ92" s="282"/>
      <c r="BA92" s="282"/>
      <c r="BB92" s="282"/>
      <c r="BC92" s="282"/>
      <c r="BD92" s="282"/>
      <c r="BE92" s="282"/>
      <c r="BF92" s="282"/>
      <c r="BG92" s="282"/>
      <c r="BH92" s="282"/>
      <c r="BI92" s="282"/>
      <c r="BJ92" s="282"/>
      <c r="BK92" s="282"/>
      <c r="BL92" s="282"/>
      <c r="BM92" s="282"/>
      <c r="BN92" s="282"/>
      <c r="BO92" s="282"/>
      <c r="BP92" s="282"/>
      <c r="BQ92" s="282"/>
      <c r="BR92" s="282"/>
      <c r="BS92" s="282"/>
      <c r="BT92" s="282"/>
      <c r="BU92" s="282"/>
      <c r="BV92" s="149"/>
    </row>
    <row r="93" spans="2:74" ht="9.75" customHeight="1">
      <c r="B93" s="287"/>
      <c r="C93" s="288"/>
      <c r="D93" s="288"/>
      <c r="E93" s="288"/>
      <c r="F93" s="288"/>
      <c r="G93" s="288"/>
      <c r="H93" s="288"/>
      <c r="I93" s="288"/>
      <c r="J93" s="288"/>
      <c r="K93" s="288"/>
      <c r="L93" s="288"/>
      <c r="M93" s="288"/>
      <c r="N93" s="288"/>
      <c r="O93" s="288"/>
      <c r="P93" s="288"/>
      <c r="Q93" s="288"/>
      <c r="R93" s="288"/>
      <c r="S93" s="288"/>
      <c r="T93" s="288"/>
      <c r="U93" s="288"/>
      <c r="V93" s="288"/>
      <c r="W93" s="288"/>
      <c r="X93" s="288"/>
      <c r="Y93" s="288"/>
      <c r="Z93" s="289"/>
      <c r="AA93" s="289"/>
      <c r="AB93" s="289"/>
      <c r="AC93" s="289"/>
      <c r="AD93" s="289"/>
      <c r="AE93" s="289"/>
      <c r="AF93" s="289"/>
      <c r="AG93" s="289"/>
      <c r="AH93" s="289"/>
      <c r="AI93" s="289"/>
      <c r="AJ93" s="289"/>
      <c r="AK93" s="289"/>
      <c r="AL93" s="289"/>
      <c r="AM93" s="289"/>
      <c r="AN93" s="289"/>
      <c r="AO93" s="289"/>
      <c r="AP93" s="289"/>
      <c r="AQ93" s="289"/>
      <c r="AR93" s="289"/>
      <c r="AS93" s="289"/>
      <c r="AT93" s="289"/>
      <c r="AU93" s="289"/>
      <c r="AV93" s="289"/>
      <c r="AW93" s="290"/>
      <c r="AX93" s="149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7"/>
      <c r="BM93" s="227"/>
      <c r="BN93" s="227"/>
      <c r="BO93" s="227"/>
      <c r="BP93" s="227"/>
      <c r="BQ93" s="227"/>
      <c r="BR93" s="227"/>
      <c r="BS93" s="227"/>
      <c r="BT93" s="227"/>
      <c r="BU93" s="227"/>
      <c r="BV93" s="149"/>
    </row>
    <row r="94" spans="2:74" ht="9.75" customHeight="1">
      <c r="B94" s="284"/>
      <c r="C94" s="285"/>
      <c r="D94" s="285"/>
      <c r="E94" s="285"/>
      <c r="F94" s="285"/>
      <c r="G94" s="285"/>
      <c r="H94" s="285"/>
      <c r="I94" s="285"/>
      <c r="J94" s="285"/>
      <c r="K94" s="285"/>
      <c r="L94" s="285"/>
      <c r="M94" s="285"/>
      <c r="N94" s="285"/>
      <c r="O94" s="285"/>
      <c r="P94" s="285"/>
      <c r="Q94" s="285"/>
      <c r="R94" s="285"/>
      <c r="S94" s="285"/>
      <c r="T94" s="285"/>
      <c r="U94" s="285"/>
      <c r="V94" s="285"/>
      <c r="W94" s="285"/>
      <c r="X94" s="285"/>
      <c r="Y94" s="285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232"/>
      <c r="AT94" s="232"/>
      <c r="AU94" s="232"/>
      <c r="AV94" s="232"/>
      <c r="AW94" s="291"/>
      <c r="AX94" s="149"/>
      <c r="AY94" s="282"/>
      <c r="AZ94" s="282"/>
      <c r="BA94" s="282"/>
      <c r="BB94" s="282"/>
      <c r="BC94" s="282"/>
      <c r="BD94" s="282"/>
      <c r="BE94" s="282"/>
      <c r="BF94" s="282"/>
      <c r="BG94" s="282"/>
      <c r="BH94" s="282"/>
      <c r="BI94" s="282"/>
      <c r="BJ94" s="282"/>
      <c r="BK94" s="282"/>
      <c r="BL94" s="282"/>
      <c r="BM94" s="282"/>
      <c r="BN94" s="282"/>
      <c r="BO94" s="282"/>
      <c r="BP94" s="282"/>
      <c r="BQ94" s="282"/>
      <c r="BR94" s="282"/>
      <c r="BS94" s="282"/>
      <c r="BT94" s="282"/>
      <c r="BU94" s="282"/>
      <c r="BV94" s="149"/>
    </row>
    <row r="95" spans="2:74" ht="9.75" customHeight="1">
      <c r="B95" s="284"/>
      <c r="C95" s="285"/>
      <c r="D95" s="285"/>
      <c r="E95" s="285"/>
      <c r="F95" s="285"/>
      <c r="G95" s="285"/>
      <c r="H95" s="285"/>
      <c r="I95" s="285"/>
      <c r="J95" s="285"/>
      <c r="K95" s="285"/>
      <c r="L95" s="285"/>
      <c r="M95" s="285"/>
      <c r="N95" s="285"/>
      <c r="O95" s="285"/>
      <c r="P95" s="285"/>
      <c r="Q95" s="285"/>
      <c r="R95" s="285"/>
      <c r="S95" s="285"/>
      <c r="T95" s="285"/>
      <c r="U95" s="285"/>
      <c r="V95" s="285"/>
      <c r="W95" s="285"/>
      <c r="X95" s="285"/>
      <c r="Y95" s="285"/>
      <c r="Z95" s="232"/>
      <c r="AA95" s="232"/>
      <c r="AB95" s="232"/>
      <c r="AC95" s="232"/>
      <c r="AD95" s="232"/>
      <c r="AE95" s="232"/>
      <c r="AF95" s="232"/>
      <c r="AG95" s="232"/>
      <c r="AH95" s="232"/>
      <c r="AI95" s="232"/>
      <c r="AJ95" s="232"/>
      <c r="AK95" s="232"/>
      <c r="AL95" s="232"/>
      <c r="AM95" s="232"/>
      <c r="AN95" s="232"/>
      <c r="AO95" s="232"/>
      <c r="AP95" s="232"/>
      <c r="AQ95" s="232"/>
      <c r="AR95" s="232"/>
      <c r="AS95" s="232"/>
      <c r="AT95" s="232"/>
      <c r="AU95" s="232"/>
      <c r="AV95" s="232"/>
      <c r="AW95" s="291"/>
      <c r="AX95" s="149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7"/>
      <c r="BL95" s="227"/>
      <c r="BM95" s="227"/>
      <c r="BN95" s="227"/>
      <c r="BO95" s="227"/>
      <c r="BP95" s="227"/>
      <c r="BQ95" s="227"/>
      <c r="BR95" s="227"/>
      <c r="BS95" s="227"/>
      <c r="BT95" s="227"/>
      <c r="BU95" s="227"/>
      <c r="BV95" s="149"/>
    </row>
    <row r="96" spans="2:74" ht="9.75" customHeight="1">
      <c r="B96" s="284"/>
      <c r="C96" s="285"/>
      <c r="D96" s="285"/>
      <c r="E96" s="285"/>
      <c r="F96" s="285"/>
      <c r="G96" s="285"/>
      <c r="H96" s="285"/>
      <c r="I96" s="285"/>
      <c r="J96" s="285"/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5"/>
      <c r="Z96" s="232"/>
      <c r="AA96" s="232"/>
      <c r="AB96" s="232"/>
      <c r="AC96" s="232"/>
      <c r="AD96" s="232"/>
      <c r="AE96" s="232"/>
      <c r="AF96" s="232"/>
      <c r="AG96" s="232"/>
      <c r="AH96" s="232"/>
      <c r="AI96" s="232"/>
      <c r="AJ96" s="232"/>
      <c r="AK96" s="232"/>
      <c r="AL96" s="232"/>
      <c r="AM96" s="232"/>
      <c r="AN96" s="232"/>
      <c r="AO96" s="232"/>
      <c r="AP96" s="232"/>
      <c r="AQ96" s="232"/>
      <c r="AR96" s="232"/>
      <c r="AS96" s="232"/>
      <c r="AT96" s="232"/>
      <c r="AU96" s="232"/>
      <c r="AV96" s="232"/>
      <c r="AW96" s="291"/>
      <c r="AX96" s="149"/>
      <c r="AY96" s="282"/>
      <c r="AZ96" s="282"/>
      <c r="BA96" s="282"/>
      <c r="BB96" s="282"/>
      <c r="BC96" s="282"/>
      <c r="BD96" s="282"/>
      <c r="BE96" s="282"/>
      <c r="BF96" s="282"/>
      <c r="BG96" s="282"/>
      <c r="BH96" s="282"/>
      <c r="BI96" s="282"/>
      <c r="BJ96" s="282"/>
      <c r="BK96" s="282"/>
      <c r="BL96" s="282"/>
      <c r="BM96" s="282"/>
      <c r="BN96" s="282"/>
      <c r="BO96" s="282"/>
      <c r="BP96" s="282"/>
      <c r="BQ96" s="282"/>
      <c r="BR96" s="282"/>
      <c r="BS96" s="282"/>
      <c r="BT96" s="282"/>
      <c r="BU96" s="282"/>
      <c r="BV96" s="149"/>
    </row>
    <row r="97" spans="2:74" ht="9.75" customHeight="1">
      <c r="B97" s="284"/>
      <c r="C97" s="285"/>
      <c r="D97" s="285"/>
      <c r="E97" s="285"/>
      <c r="F97" s="285"/>
      <c r="G97" s="285"/>
      <c r="H97" s="285"/>
      <c r="I97" s="285"/>
      <c r="J97" s="285"/>
      <c r="K97" s="285"/>
      <c r="L97" s="285"/>
      <c r="M97" s="285"/>
      <c r="N97" s="285"/>
      <c r="O97" s="285"/>
      <c r="P97" s="285"/>
      <c r="Q97" s="285"/>
      <c r="R97" s="285"/>
      <c r="S97" s="285"/>
      <c r="T97" s="285"/>
      <c r="U97" s="285"/>
      <c r="V97" s="285"/>
      <c r="W97" s="285"/>
      <c r="X97" s="285"/>
      <c r="Y97" s="285"/>
      <c r="Z97" s="232"/>
      <c r="AA97" s="232"/>
      <c r="AB97" s="232"/>
      <c r="AC97" s="232"/>
      <c r="AD97" s="232"/>
      <c r="AE97" s="232"/>
      <c r="AF97" s="232"/>
      <c r="AG97" s="232"/>
      <c r="AH97" s="232"/>
      <c r="AI97" s="232"/>
      <c r="AJ97" s="232"/>
      <c r="AK97" s="232"/>
      <c r="AL97" s="232"/>
      <c r="AM97" s="232"/>
      <c r="AN97" s="232"/>
      <c r="AO97" s="232"/>
      <c r="AP97" s="232"/>
      <c r="AQ97" s="232"/>
      <c r="AR97" s="232"/>
      <c r="AS97" s="232"/>
      <c r="AT97" s="232"/>
      <c r="AU97" s="232"/>
      <c r="AV97" s="232"/>
      <c r="AW97" s="291"/>
      <c r="AX97" s="149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7"/>
      <c r="BM97" s="227"/>
      <c r="BN97" s="227"/>
      <c r="BO97" s="227"/>
      <c r="BP97" s="227"/>
      <c r="BQ97" s="227"/>
      <c r="BR97" s="227"/>
      <c r="BS97" s="227"/>
      <c r="BT97" s="227"/>
      <c r="BU97" s="227"/>
      <c r="BV97" s="149"/>
    </row>
    <row r="98" spans="1:74" ht="9.75" customHeight="1">
      <c r="A98" s="149"/>
      <c r="B98" s="284"/>
      <c r="C98" s="285"/>
      <c r="D98" s="285"/>
      <c r="E98" s="285"/>
      <c r="F98" s="285"/>
      <c r="G98" s="285"/>
      <c r="H98" s="285"/>
      <c r="I98" s="285"/>
      <c r="J98" s="285"/>
      <c r="K98" s="285"/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32"/>
      <c r="AA98" s="232"/>
      <c r="AB98" s="232"/>
      <c r="AC98" s="232"/>
      <c r="AD98" s="232"/>
      <c r="AE98" s="232"/>
      <c r="AF98" s="232"/>
      <c r="AG98" s="232"/>
      <c r="AH98" s="232"/>
      <c r="AI98" s="232"/>
      <c r="AJ98" s="232"/>
      <c r="AK98" s="232"/>
      <c r="AL98" s="232"/>
      <c r="AM98" s="232"/>
      <c r="AN98" s="232"/>
      <c r="AO98" s="232"/>
      <c r="AP98" s="232"/>
      <c r="AQ98" s="232"/>
      <c r="AR98" s="232"/>
      <c r="AS98" s="232"/>
      <c r="AT98" s="232"/>
      <c r="AU98" s="232"/>
      <c r="AV98" s="232"/>
      <c r="AW98" s="291"/>
      <c r="AX98" s="149"/>
      <c r="AY98" s="282"/>
      <c r="AZ98" s="282"/>
      <c r="BA98" s="282"/>
      <c r="BB98" s="282"/>
      <c r="BC98" s="282"/>
      <c r="BD98" s="282"/>
      <c r="BE98" s="282"/>
      <c r="BF98" s="282"/>
      <c r="BG98" s="282"/>
      <c r="BH98" s="282"/>
      <c r="BI98" s="282"/>
      <c r="BJ98" s="282"/>
      <c r="BK98" s="282"/>
      <c r="BL98" s="282"/>
      <c r="BM98" s="282"/>
      <c r="BN98" s="282"/>
      <c r="BO98" s="282"/>
      <c r="BP98" s="282"/>
      <c r="BQ98" s="282"/>
      <c r="BR98" s="282"/>
      <c r="BS98" s="282"/>
      <c r="BT98" s="282"/>
      <c r="BU98" s="282"/>
      <c r="BV98" s="149"/>
    </row>
    <row r="99" spans="1:74" ht="9.75" customHeight="1">
      <c r="A99" s="149"/>
      <c r="B99" s="284"/>
      <c r="C99" s="285"/>
      <c r="D99" s="285"/>
      <c r="E99" s="285"/>
      <c r="F99" s="285"/>
      <c r="G99" s="285"/>
      <c r="H99" s="285"/>
      <c r="I99" s="285"/>
      <c r="J99" s="285"/>
      <c r="K99" s="285"/>
      <c r="L99" s="285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232"/>
      <c r="AA99" s="232"/>
      <c r="AB99" s="232"/>
      <c r="AC99" s="232"/>
      <c r="AD99" s="232"/>
      <c r="AE99" s="232"/>
      <c r="AF99" s="232"/>
      <c r="AG99" s="232"/>
      <c r="AH99" s="232"/>
      <c r="AI99" s="232"/>
      <c r="AJ99" s="232"/>
      <c r="AK99" s="232"/>
      <c r="AL99" s="232"/>
      <c r="AM99" s="232"/>
      <c r="AN99" s="232"/>
      <c r="AO99" s="232"/>
      <c r="AP99" s="232"/>
      <c r="AQ99" s="232"/>
      <c r="AR99" s="232"/>
      <c r="AS99" s="232"/>
      <c r="AT99" s="232"/>
      <c r="AU99" s="232"/>
      <c r="AV99" s="232"/>
      <c r="AW99" s="291"/>
      <c r="AX99" s="149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7"/>
      <c r="BM99" s="227"/>
      <c r="BN99" s="227"/>
      <c r="BO99" s="227"/>
      <c r="BP99" s="227"/>
      <c r="BQ99" s="227"/>
      <c r="BR99" s="227"/>
      <c r="BS99" s="227"/>
      <c r="BT99" s="227"/>
      <c r="BU99" s="227"/>
      <c r="BV99" s="149"/>
    </row>
    <row r="100" spans="1:74" ht="9.75" customHeight="1">
      <c r="A100" s="149"/>
      <c r="B100" s="284"/>
      <c r="C100" s="285"/>
      <c r="D100" s="285"/>
      <c r="E100" s="285"/>
      <c r="F100" s="285"/>
      <c r="G100" s="285"/>
      <c r="H100" s="285"/>
      <c r="I100" s="285"/>
      <c r="J100" s="285"/>
      <c r="K100" s="285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32"/>
      <c r="AA100" s="232"/>
      <c r="AB100" s="232"/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232"/>
      <c r="AT100" s="232"/>
      <c r="AU100" s="232"/>
      <c r="AV100" s="232"/>
      <c r="AW100" s="291"/>
      <c r="AX100" s="149"/>
      <c r="AY100" s="282"/>
      <c r="AZ100" s="282"/>
      <c r="BA100" s="282"/>
      <c r="BB100" s="282"/>
      <c r="BC100" s="282"/>
      <c r="BD100" s="282"/>
      <c r="BE100" s="282"/>
      <c r="BF100" s="282"/>
      <c r="BG100" s="282"/>
      <c r="BH100" s="282"/>
      <c r="BI100" s="282"/>
      <c r="BJ100" s="282"/>
      <c r="BK100" s="282"/>
      <c r="BL100" s="282"/>
      <c r="BM100" s="282"/>
      <c r="BN100" s="282"/>
      <c r="BO100" s="282"/>
      <c r="BP100" s="282"/>
      <c r="BQ100" s="282"/>
      <c r="BR100" s="282"/>
      <c r="BS100" s="282"/>
      <c r="BT100" s="282"/>
      <c r="BU100" s="282"/>
      <c r="BV100" s="149"/>
    </row>
    <row r="101" spans="1:74" ht="9.75" customHeight="1">
      <c r="A101" s="149"/>
      <c r="B101" s="284"/>
      <c r="C101" s="285"/>
      <c r="D101" s="285"/>
      <c r="E101" s="285"/>
      <c r="F101" s="285"/>
      <c r="G101" s="285"/>
      <c r="H101" s="285"/>
      <c r="I101" s="285"/>
      <c r="J101" s="285"/>
      <c r="K101" s="285"/>
      <c r="L101" s="285"/>
      <c r="M101" s="285"/>
      <c r="N101" s="285"/>
      <c r="O101" s="285"/>
      <c r="P101" s="285"/>
      <c r="Q101" s="285"/>
      <c r="R101" s="285"/>
      <c r="S101" s="285"/>
      <c r="T101" s="285"/>
      <c r="U101" s="285"/>
      <c r="V101" s="285"/>
      <c r="W101" s="285"/>
      <c r="X101" s="285"/>
      <c r="Y101" s="285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232"/>
      <c r="AM101" s="232"/>
      <c r="AN101" s="232"/>
      <c r="AO101" s="232"/>
      <c r="AP101" s="232"/>
      <c r="AQ101" s="232"/>
      <c r="AR101" s="232"/>
      <c r="AS101" s="232"/>
      <c r="AT101" s="232"/>
      <c r="AU101" s="232"/>
      <c r="AV101" s="232"/>
      <c r="AW101" s="291"/>
      <c r="AX101" s="149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7"/>
      <c r="BM101" s="227"/>
      <c r="BN101" s="227"/>
      <c r="BO101" s="227"/>
      <c r="BP101" s="227"/>
      <c r="BQ101" s="227"/>
      <c r="BR101" s="227"/>
      <c r="BS101" s="227"/>
      <c r="BT101" s="227"/>
      <c r="BU101" s="227"/>
      <c r="BV101" s="149"/>
    </row>
    <row r="102" spans="1:74" ht="9.75" customHeight="1">
      <c r="A102" s="149"/>
      <c r="B102" s="284"/>
      <c r="C102" s="285"/>
      <c r="D102" s="285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285"/>
      <c r="R102" s="285"/>
      <c r="S102" s="285"/>
      <c r="T102" s="285"/>
      <c r="U102" s="285"/>
      <c r="V102" s="285"/>
      <c r="W102" s="285"/>
      <c r="X102" s="285"/>
      <c r="Y102" s="285"/>
      <c r="Z102" s="232"/>
      <c r="AA102" s="232"/>
      <c r="AB102" s="232"/>
      <c r="AC102" s="232"/>
      <c r="AD102" s="232"/>
      <c r="AE102" s="232"/>
      <c r="AF102" s="232"/>
      <c r="AG102" s="232"/>
      <c r="AH102" s="232"/>
      <c r="AI102" s="232"/>
      <c r="AJ102" s="232"/>
      <c r="AK102" s="232"/>
      <c r="AL102" s="232"/>
      <c r="AM102" s="232"/>
      <c r="AN102" s="232"/>
      <c r="AO102" s="232"/>
      <c r="AP102" s="232"/>
      <c r="AQ102" s="232"/>
      <c r="AR102" s="232"/>
      <c r="AS102" s="232"/>
      <c r="AT102" s="232"/>
      <c r="AU102" s="232"/>
      <c r="AV102" s="232"/>
      <c r="AW102" s="291"/>
      <c r="AX102" s="149"/>
      <c r="AY102" s="282"/>
      <c r="AZ102" s="282"/>
      <c r="BA102" s="282"/>
      <c r="BB102" s="282"/>
      <c r="BC102" s="282"/>
      <c r="BD102" s="282"/>
      <c r="BE102" s="282"/>
      <c r="BF102" s="282"/>
      <c r="BG102" s="282"/>
      <c r="BH102" s="282"/>
      <c r="BI102" s="282"/>
      <c r="BJ102" s="282"/>
      <c r="BK102" s="282"/>
      <c r="BL102" s="282"/>
      <c r="BM102" s="282"/>
      <c r="BN102" s="282"/>
      <c r="BO102" s="282"/>
      <c r="BP102" s="282"/>
      <c r="BQ102" s="282"/>
      <c r="BR102" s="282"/>
      <c r="BS102" s="282"/>
      <c r="BT102" s="282"/>
      <c r="BU102" s="282"/>
      <c r="BV102" s="149"/>
    </row>
    <row r="103" spans="1:74" ht="9.75" customHeight="1">
      <c r="A103" s="149"/>
      <c r="B103" s="284"/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285"/>
      <c r="N103" s="285"/>
      <c r="O103" s="285"/>
      <c r="P103" s="285"/>
      <c r="Q103" s="285"/>
      <c r="R103" s="285"/>
      <c r="S103" s="285"/>
      <c r="T103" s="285"/>
      <c r="U103" s="285"/>
      <c r="V103" s="285"/>
      <c r="W103" s="285"/>
      <c r="X103" s="285"/>
      <c r="Y103" s="285"/>
      <c r="Z103" s="232"/>
      <c r="AA103" s="232"/>
      <c r="AB103" s="232"/>
      <c r="AC103" s="232"/>
      <c r="AD103" s="232"/>
      <c r="AE103" s="232"/>
      <c r="AF103" s="232"/>
      <c r="AG103" s="232"/>
      <c r="AH103" s="232"/>
      <c r="AI103" s="232"/>
      <c r="AJ103" s="232"/>
      <c r="AK103" s="232"/>
      <c r="AL103" s="232"/>
      <c r="AM103" s="232"/>
      <c r="AN103" s="232"/>
      <c r="AO103" s="232"/>
      <c r="AP103" s="232"/>
      <c r="AQ103" s="232"/>
      <c r="AR103" s="232"/>
      <c r="AS103" s="232"/>
      <c r="AT103" s="232"/>
      <c r="AU103" s="232"/>
      <c r="AV103" s="232"/>
      <c r="AW103" s="291"/>
      <c r="AX103" s="149"/>
      <c r="AY103" s="227"/>
      <c r="AZ103" s="227"/>
      <c r="BA103" s="227"/>
      <c r="BB103" s="227"/>
      <c r="BC103" s="227"/>
      <c r="BD103" s="227"/>
      <c r="BE103" s="227"/>
      <c r="BF103" s="227"/>
      <c r="BG103" s="227"/>
      <c r="BH103" s="227"/>
      <c r="BI103" s="227"/>
      <c r="BJ103" s="227"/>
      <c r="BK103" s="227"/>
      <c r="BL103" s="227"/>
      <c r="BM103" s="227"/>
      <c r="BN103" s="227"/>
      <c r="BO103" s="227"/>
      <c r="BP103" s="227"/>
      <c r="BQ103" s="227"/>
      <c r="BR103" s="227"/>
      <c r="BS103" s="227"/>
      <c r="BT103" s="227"/>
      <c r="BU103" s="227"/>
      <c r="BV103" s="149"/>
    </row>
    <row r="104" spans="1:74" ht="9.75" customHeight="1" thickBot="1">
      <c r="A104" s="149"/>
      <c r="B104" s="273"/>
      <c r="C104" s="274"/>
      <c r="D104" s="274"/>
      <c r="E104" s="274"/>
      <c r="F104" s="274"/>
      <c r="G104" s="274"/>
      <c r="H104" s="274"/>
      <c r="I104" s="274"/>
      <c r="J104" s="274"/>
      <c r="K104" s="274"/>
      <c r="L104" s="274"/>
      <c r="M104" s="274"/>
      <c r="N104" s="274"/>
      <c r="O104" s="274"/>
      <c r="P104" s="274"/>
      <c r="Q104" s="274"/>
      <c r="R104" s="274"/>
      <c r="S104" s="274"/>
      <c r="T104" s="274"/>
      <c r="U104" s="274"/>
      <c r="V104" s="274"/>
      <c r="W104" s="274"/>
      <c r="X104" s="274"/>
      <c r="Y104" s="274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3"/>
      <c r="AX104" s="149"/>
      <c r="AY104" s="282"/>
      <c r="AZ104" s="282"/>
      <c r="BA104" s="282"/>
      <c r="BB104" s="282"/>
      <c r="BC104" s="282"/>
      <c r="BD104" s="282"/>
      <c r="BE104" s="282"/>
      <c r="BF104" s="282"/>
      <c r="BG104" s="282"/>
      <c r="BH104" s="282"/>
      <c r="BI104" s="282"/>
      <c r="BJ104" s="282"/>
      <c r="BK104" s="282"/>
      <c r="BL104" s="282"/>
      <c r="BM104" s="282"/>
      <c r="BN104" s="282"/>
      <c r="BO104" s="282"/>
      <c r="BP104" s="282"/>
      <c r="BQ104" s="282"/>
      <c r="BR104" s="282"/>
      <c r="BS104" s="282"/>
      <c r="BT104" s="282"/>
      <c r="BU104" s="282"/>
      <c r="BV104" s="149"/>
    </row>
  </sheetData>
  <mergeCells count="195">
    <mergeCell ref="B59:V60"/>
    <mergeCell ref="W59:X60"/>
    <mergeCell ref="B61:V62"/>
    <mergeCell ref="W61:X62"/>
    <mergeCell ref="B5:X5"/>
    <mergeCell ref="B6:X6"/>
    <mergeCell ref="Z4:AV4"/>
    <mergeCell ref="Z5:AV5"/>
    <mergeCell ref="Z6:AV6"/>
    <mergeCell ref="B7:X8"/>
    <mergeCell ref="Z7:AW8"/>
    <mergeCell ref="B9:X10"/>
    <mergeCell ref="B11:X12"/>
    <mergeCell ref="B13:X14"/>
    <mergeCell ref="B15:X16"/>
    <mergeCell ref="B17:X18"/>
    <mergeCell ref="B19:X20"/>
    <mergeCell ref="B21:X22"/>
    <mergeCell ref="B23:V24"/>
    <mergeCell ref="W23:X24"/>
    <mergeCell ref="B25:V26"/>
    <mergeCell ref="W25:X26"/>
    <mergeCell ref="B27:V28"/>
    <mergeCell ref="W27:X28"/>
    <mergeCell ref="B29:V30"/>
    <mergeCell ref="W29:X30"/>
    <mergeCell ref="B31:V32"/>
    <mergeCell ref="W31:X32"/>
    <mergeCell ref="B33:V34"/>
    <mergeCell ref="W33:X34"/>
    <mergeCell ref="B35:X36"/>
    <mergeCell ref="B37:V38"/>
    <mergeCell ref="W37:X38"/>
    <mergeCell ref="B39:V40"/>
    <mergeCell ref="W39:X40"/>
    <mergeCell ref="B4:X4"/>
    <mergeCell ref="B41:V42"/>
    <mergeCell ref="W41:X42"/>
    <mergeCell ref="B43:V44"/>
    <mergeCell ref="W43:X44"/>
    <mergeCell ref="Z9:AU10"/>
    <mergeCell ref="Z11:AU12"/>
    <mergeCell ref="Z13:AU14"/>
    <mergeCell ref="AV9:AW10"/>
    <mergeCell ref="AV11:AW12"/>
    <mergeCell ref="AV13:AW14"/>
    <mergeCell ref="AY2:BU21"/>
    <mergeCell ref="Z15:AU16"/>
    <mergeCell ref="AV15:AW16"/>
    <mergeCell ref="Z17:AU18"/>
    <mergeCell ref="AV17:AW18"/>
    <mergeCell ref="Z19:AU20"/>
    <mergeCell ref="AV19:AW20"/>
    <mergeCell ref="Z21:AU22"/>
    <mergeCell ref="AV21:AW22"/>
    <mergeCell ref="Z23:AU24"/>
    <mergeCell ref="AV23:AW24"/>
    <mergeCell ref="Z25:AU26"/>
    <mergeCell ref="AV25:AW26"/>
    <mergeCell ref="B45:V46"/>
    <mergeCell ref="Z27:AU28"/>
    <mergeCell ref="AV27:AW28"/>
    <mergeCell ref="Z29:AU30"/>
    <mergeCell ref="AV29:AW30"/>
    <mergeCell ref="Z31:AU32"/>
    <mergeCell ref="AV31:AW32"/>
    <mergeCell ref="Z33:AU34"/>
    <mergeCell ref="AV33:AW34"/>
    <mergeCell ref="Z35:AU36"/>
    <mergeCell ref="AV35:AW36"/>
    <mergeCell ref="Z37:AU38"/>
    <mergeCell ref="AV37:AW38"/>
    <mergeCell ref="Z39:AU40"/>
    <mergeCell ref="AV39:AW40"/>
    <mergeCell ref="Z41:AU42"/>
    <mergeCell ref="AV41:AW42"/>
    <mergeCell ref="Z43:AU44"/>
    <mergeCell ref="AV43:AW44"/>
    <mergeCell ref="W45:X46"/>
    <mergeCell ref="B47:V48"/>
    <mergeCell ref="Z45:AU46"/>
    <mergeCell ref="AV45:AW46"/>
    <mergeCell ref="Z47:AU48"/>
    <mergeCell ref="AV47:AW48"/>
    <mergeCell ref="W47:X48"/>
    <mergeCell ref="Z49:AU50"/>
    <mergeCell ref="AV49:AW50"/>
    <mergeCell ref="Z51:AU52"/>
    <mergeCell ref="AV51:AW52"/>
    <mergeCell ref="B2:X3"/>
    <mergeCell ref="Z2:AW3"/>
    <mergeCell ref="AY23:BU24"/>
    <mergeCell ref="Z53:AU54"/>
    <mergeCell ref="AV53:AW54"/>
    <mergeCell ref="AY25:BU26"/>
    <mergeCell ref="AY27:BU28"/>
    <mergeCell ref="AY29:BU30"/>
    <mergeCell ref="AY31:BU32"/>
    <mergeCell ref="AY33:BU34"/>
    <mergeCell ref="B49:X50"/>
    <mergeCell ref="B51:V52"/>
    <mergeCell ref="W51:X52"/>
    <mergeCell ref="B53:V54"/>
    <mergeCell ref="W53:X54"/>
    <mergeCell ref="B55:V56"/>
    <mergeCell ref="W55:X56"/>
    <mergeCell ref="B57:V58"/>
    <mergeCell ref="W57:X58"/>
    <mergeCell ref="Z55:AU56"/>
    <mergeCell ref="AV55:AW56"/>
    <mergeCell ref="Z57:AU58"/>
    <mergeCell ref="AV57:AW58"/>
    <mergeCell ref="Z59:AW60"/>
    <mergeCell ref="Z61:AF62"/>
    <mergeCell ref="Z63:AF64"/>
    <mergeCell ref="AY35:BU36"/>
    <mergeCell ref="AY37:BU38"/>
    <mergeCell ref="AY39:BU40"/>
    <mergeCell ref="AY41:BU42"/>
    <mergeCell ref="AY43:BU44"/>
    <mergeCell ref="AY45:BU46"/>
    <mergeCell ref="AY47:BU48"/>
    <mergeCell ref="Z65:AF66"/>
    <mergeCell ref="AK61:AO62"/>
    <mergeCell ref="AK63:AO64"/>
    <mergeCell ref="AK65:AO66"/>
    <mergeCell ref="AP61:AW62"/>
    <mergeCell ref="AP63:AW64"/>
    <mergeCell ref="AY61:BU62"/>
    <mergeCell ref="AY63:BU64"/>
    <mergeCell ref="AY65:BU66"/>
    <mergeCell ref="AP65:AW66"/>
    <mergeCell ref="AY51:BU52"/>
    <mergeCell ref="AY53:BU54"/>
    <mergeCell ref="AY55:BU56"/>
    <mergeCell ref="AY57:BU58"/>
    <mergeCell ref="AY59:BU60"/>
    <mergeCell ref="AY67:BU68"/>
    <mergeCell ref="AY69:BU70"/>
    <mergeCell ref="AY71:BU72"/>
    <mergeCell ref="AY73:BU74"/>
    <mergeCell ref="AY75:BU76"/>
    <mergeCell ref="AY77:BU78"/>
    <mergeCell ref="AY79:BU80"/>
    <mergeCell ref="AY81:BU82"/>
    <mergeCell ref="AY83:BU84"/>
    <mergeCell ref="AY85:BU86"/>
    <mergeCell ref="AY87:BU88"/>
    <mergeCell ref="AY89:BU90"/>
    <mergeCell ref="AY91:BU92"/>
    <mergeCell ref="AY93:BU94"/>
    <mergeCell ref="AY95:BU96"/>
    <mergeCell ref="AY97:BU98"/>
    <mergeCell ref="AY99:BU100"/>
    <mergeCell ref="AY101:BU102"/>
    <mergeCell ref="AY103:BU104"/>
    <mergeCell ref="B68:X69"/>
    <mergeCell ref="B70:X71"/>
    <mergeCell ref="B72:X73"/>
    <mergeCell ref="B74:X75"/>
    <mergeCell ref="B76:X77"/>
    <mergeCell ref="B78:X79"/>
    <mergeCell ref="B80:X81"/>
    <mergeCell ref="B63:V64"/>
    <mergeCell ref="W63:X64"/>
    <mergeCell ref="B65:V66"/>
    <mergeCell ref="W65:X66"/>
    <mergeCell ref="Z68:AW69"/>
    <mergeCell ref="Z70:AW71"/>
    <mergeCell ref="Z72:AW73"/>
    <mergeCell ref="Z74:AW75"/>
    <mergeCell ref="Z76:AW77"/>
    <mergeCell ref="Z78:AW79"/>
    <mergeCell ref="Z80:AW81"/>
    <mergeCell ref="B82:X83"/>
    <mergeCell ref="B84:X85"/>
    <mergeCell ref="B86:X87"/>
    <mergeCell ref="B88:X89"/>
    <mergeCell ref="Z82:AW83"/>
    <mergeCell ref="Z84:AW85"/>
    <mergeCell ref="Z86:AW87"/>
    <mergeCell ref="Z88:AW89"/>
    <mergeCell ref="B91:AW92"/>
    <mergeCell ref="B93:Y94"/>
    <mergeCell ref="Z93:AW94"/>
    <mergeCell ref="B95:Y96"/>
    <mergeCell ref="Z95:AW96"/>
    <mergeCell ref="B97:Y98"/>
    <mergeCell ref="Z97:AW98"/>
    <mergeCell ref="B99:Y100"/>
    <mergeCell ref="Z99:AW100"/>
    <mergeCell ref="B101:Y102"/>
    <mergeCell ref="Z101:AW102"/>
    <mergeCell ref="B103:Y104"/>
    <mergeCell ref="Z103:AW10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4th Ed. Character Sheet</dc:title>
  <dc:subject>4th Edition D&amp;D Character Sheet</dc:subject>
  <dc:creator>Rohin Joyce</dc:creator>
  <cp:keywords/>
  <dc:description/>
  <cp:lastModifiedBy>RJoyce</cp:lastModifiedBy>
  <cp:lastPrinted>2008-06-06T02:17:38Z</cp:lastPrinted>
  <dcterms:created xsi:type="dcterms:W3CDTF">2008-06-05T03:49:46Z</dcterms:created>
  <dcterms:modified xsi:type="dcterms:W3CDTF">2008-06-06T02:23:06Z</dcterms:modified>
  <cp:category/>
  <cp:version/>
  <cp:contentType/>
  <cp:contentStatus/>
</cp:coreProperties>
</file>